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 tabRatio="759" firstSheet="1" activeTab="1"/>
  </bookViews>
  <sheets>
    <sheet name="本级17支预 (原)" sheetId="17" state="hidden" r:id="rId1"/>
    <sheet name="22收入决算" sheetId="19" r:id="rId2"/>
    <sheet name="22支出决算" sheetId="20" r:id="rId3"/>
    <sheet name="22基本支出决算" sheetId="21" r:id="rId4"/>
    <sheet name="2022年一般公共预算税收返还和转移支付决算" sheetId="22" r:id="rId5"/>
    <sheet name="专项转移支付分地区、分项目决算" sheetId="23" r:id="rId6"/>
    <sheet name="2022年一般公共预算税收返还和一般性转移支付表" sheetId="24" r:id="rId7"/>
  </sheets>
  <definedNames>
    <definedName name="_xlnm._FilterDatabase" localSheetId="2" hidden="1">'22支出决算'!$C$1:$C$430</definedName>
    <definedName name="_xlnm.Print_Titles" localSheetId="3">'22基本支出决算'!$1:$3</definedName>
  </definedNames>
  <calcPr calcId="124519"/>
  <fileRecoveryPr autoRecover="0"/>
</workbook>
</file>

<file path=xl/calcChain.xml><?xml version="1.0" encoding="utf-8"?>
<calcChain xmlns="http://schemas.openxmlformats.org/spreadsheetml/2006/main">
  <c r="D26" i="19"/>
  <c r="C19"/>
  <c r="B19"/>
  <c r="C292" i="20"/>
  <c r="C12"/>
  <c r="C351"/>
  <c r="C176"/>
  <c r="C52" i="21" l="1"/>
  <c r="C10"/>
  <c r="C40"/>
  <c r="B40"/>
  <c r="C36"/>
  <c r="C21"/>
  <c r="C5"/>
  <c r="B36"/>
  <c r="B70"/>
  <c r="B67"/>
  <c r="B62"/>
  <c r="B58"/>
  <c r="B52"/>
  <c r="B47"/>
  <c r="B43"/>
  <c r="B21"/>
  <c r="B10"/>
  <c r="B5"/>
  <c r="C4" l="1"/>
  <c r="B4"/>
  <c r="B423" i="20"/>
  <c r="B421"/>
  <c r="B419"/>
  <c r="B418" s="1"/>
  <c r="B416"/>
  <c r="B415" s="1"/>
  <c r="B412"/>
  <c r="B406"/>
  <c r="B402"/>
  <c r="B401" s="1"/>
  <c r="B399"/>
  <c r="B397"/>
  <c r="B393"/>
  <c r="B390"/>
  <c r="B387"/>
  <c r="B381"/>
  <c r="B376"/>
  <c r="B375" s="1"/>
  <c r="B373"/>
  <c r="B371"/>
  <c r="B367"/>
  <c r="B363"/>
  <c r="B361"/>
  <c r="B357"/>
  <c r="B355"/>
  <c r="B351"/>
  <c r="B346"/>
  <c r="B343"/>
  <c r="B340"/>
  <c r="B335"/>
  <c r="B328"/>
  <c r="B325"/>
  <c r="B312"/>
  <c r="B309"/>
  <c r="B307"/>
  <c r="B305"/>
  <c r="B300"/>
  <c r="B297"/>
  <c r="B295"/>
  <c r="B292"/>
  <c r="B290"/>
  <c r="B286"/>
  <c r="B283"/>
  <c r="B281"/>
  <c r="B279"/>
  <c r="B276"/>
  <c r="B272"/>
  <c r="B267"/>
  <c r="B265"/>
  <c r="B258"/>
  <c r="B255"/>
  <c r="B252"/>
  <c r="B248"/>
  <c r="B245"/>
  <c r="B241"/>
  <c r="B237"/>
  <c r="B235"/>
  <c r="B233"/>
  <c r="B230"/>
  <c r="B227"/>
  <c r="B225"/>
  <c r="B220"/>
  <c r="B213"/>
  <c r="B208"/>
  <c r="B202"/>
  <c r="B200"/>
  <c r="B191"/>
  <c r="B186" s="1"/>
  <c r="B182"/>
  <c r="B178"/>
  <c r="B176"/>
  <c r="B164"/>
  <c r="B161"/>
  <c r="B158"/>
  <c r="B155"/>
  <c r="B151"/>
  <c r="B148"/>
  <c r="B146"/>
  <c r="B144"/>
  <c r="B142"/>
  <c r="B140"/>
  <c r="B138"/>
  <c r="B132"/>
  <c r="B129"/>
  <c r="B126"/>
  <c r="B119"/>
  <c r="B115" s="1"/>
  <c r="B111" s="1"/>
  <c r="B109"/>
  <c r="B104"/>
  <c r="B96"/>
  <c r="B95" s="1"/>
  <c r="B93"/>
  <c r="B85"/>
  <c r="B81"/>
  <c r="B76"/>
  <c r="B71"/>
  <c r="B67"/>
  <c r="B63"/>
  <c r="B59"/>
  <c r="B55"/>
  <c r="B51"/>
  <c r="B47"/>
  <c r="B43"/>
  <c r="B41"/>
  <c r="B37"/>
  <c r="B34"/>
  <c r="B30"/>
  <c r="B25"/>
  <c r="B20"/>
  <c r="B16"/>
  <c r="B12"/>
  <c r="B6"/>
  <c r="C423"/>
  <c r="C421"/>
  <c r="C419"/>
  <c r="C416"/>
  <c r="C412"/>
  <c r="C406"/>
  <c r="C402"/>
  <c r="C399"/>
  <c r="C397"/>
  <c r="C393"/>
  <c r="C390"/>
  <c r="C387"/>
  <c r="C381"/>
  <c r="C378"/>
  <c r="C376"/>
  <c r="C373"/>
  <c r="C371"/>
  <c r="C367"/>
  <c r="C363"/>
  <c r="C361"/>
  <c r="C357"/>
  <c r="C355"/>
  <c r="C346"/>
  <c r="C343"/>
  <c r="C340"/>
  <c r="C335"/>
  <c r="C328"/>
  <c r="C325"/>
  <c r="C312"/>
  <c r="C309"/>
  <c r="C307"/>
  <c r="C305"/>
  <c r="C300"/>
  <c r="C297"/>
  <c r="C295"/>
  <c r="C290"/>
  <c r="C286"/>
  <c r="C283"/>
  <c r="C281"/>
  <c r="D281" s="1"/>
  <c r="C279"/>
  <c r="C276"/>
  <c r="C272"/>
  <c r="C267"/>
  <c r="C265"/>
  <c r="C258"/>
  <c r="C255"/>
  <c r="C252"/>
  <c r="C248"/>
  <c r="C245"/>
  <c r="C241"/>
  <c r="C237"/>
  <c r="C235"/>
  <c r="C233"/>
  <c r="C230"/>
  <c r="C227"/>
  <c r="C225"/>
  <c r="C220"/>
  <c r="C213"/>
  <c r="C208"/>
  <c r="C202"/>
  <c r="C200"/>
  <c r="C198"/>
  <c r="C191"/>
  <c r="C182"/>
  <c r="C178"/>
  <c r="C164"/>
  <c r="C161"/>
  <c r="C158"/>
  <c r="C155"/>
  <c r="C151"/>
  <c r="C148"/>
  <c r="C146"/>
  <c r="C144"/>
  <c r="C142"/>
  <c r="C140"/>
  <c r="C138"/>
  <c r="C132"/>
  <c r="C129"/>
  <c r="C126"/>
  <c r="C109"/>
  <c r="C104"/>
  <c r="C96"/>
  <c r="C93"/>
  <c r="C85"/>
  <c r="C81"/>
  <c r="C76"/>
  <c r="C71"/>
  <c r="C67"/>
  <c r="C63"/>
  <c r="C59"/>
  <c r="C55"/>
  <c r="C51"/>
  <c r="C47"/>
  <c r="C43"/>
  <c r="C41"/>
  <c r="C37"/>
  <c r="C34"/>
  <c r="C30"/>
  <c r="C25"/>
  <c r="C20"/>
  <c r="C16"/>
  <c r="C6"/>
  <c r="D7"/>
  <c r="D8"/>
  <c r="D9"/>
  <c r="D11"/>
  <c r="D13"/>
  <c r="D14"/>
  <c r="D17"/>
  <c r="D18"/>
  <c r="D19"/>
  <c r="D21"/>
  <c r="D22"/>
  <c r="D23"/>
  <c r="D24"/>
  <c r="D26"/>
  <c r="D27"/>
  <c r="D28"/>
  <c r="D29"/>
  <c r="D31"/>
  <c r="D32"/>
  <c r="D35"/>
  <c r="D36"/>
  <c r="D38"/>
  <c r="D39"/>
  <c r="D40"/>
  <c r="D42"/>
  <c r="D44"/>
  <c r="D45"/>
  <c r="D46"/>
  <c r="D48"/>
  <c r="D49"/>
  <c r="D52"/>
  <c r="D53"/>
  <c r="D54"/>
  <c r="D56"/>
  <c r="D57"/>
  <c r="D58"/>
  <c r="D60"/>
  <c r="D61"/>
  <c r="D62"/>
  <c r="D64"/>
  <c r="D65"/>
  <c r="D66"/>
  <c r="D68"/>
  <c r="D69"/>
  <c r="D70"/>
  <c r="D72"/>
  <c r="D73"/>
  <c r="D75"/>
  <c r="D77"/>
  <c r="D78"/>
  <c r="D79"/>
  <c r="D80"/>
  <c r="D82"/>
  <c r="D83"/>
  <c r="D84"/>
  <c r="D86"/>
  <c r="D87"/>
  <c r="D88"/>
  <c r="D89"/>
  <c r="D90"/>
  <c r="D91"/>
  <c r="D92"/>
  <c r="D94"/>
  <c r="D97"/>
  <c r="D98"/>
  <c r="D99"/>
  <c r="D105"/>
  <c r="D106"/>
  <c r="D107"/>
  <c r="D108"/>
  <c r="D110"/>
  <c r="D112"/>
  <c r="D113"/>
  <c r="D116"/>
  <c r="D117"/>
  <c r="D118"/>
  <c r="D120"/>
  <c r="D121"/>
  <c r="D122"/>
  <c r="D123"/>
  <c r="D124"/>
  <c r="D125"/>
  <c r="D127"/>
  <c r="D130"/>
  <c r="D131"/>
  <c r="D133"/>
  <c r="D134"/>
  <c r="D135"/>
  <c r="D136"/>
  <c r="D137"/>
  <c r="D139"/>
  <c r="D141"/>
  <c r="D143"/>
  <c r="D145"/>
  <c r="D147"/>
  <c r="D149"/>
  <c r="D152"/>
  <c r="D153"/>
  <c r="D154"/>
  <c r="D156"/>
  <c r="D157"/>
  <c r="D159"/>
  <c r="D160"/>
  <c r="D162"/>
  <c r="D165"/>
  <c r="D166"/>
  <c r="D167"/>
  <c r="D168"/>
  <c r="D169"/>
  <c r="D170"/>
  <c r="D171"/>
  <c r="D173"/>
  <c r="D177"/>
  <c r="D179"/>
  <c r="D180"/>
  <c r="D181"/>
  <c r="D183"/>
  <c r="D184"/>
  <c r="D187"/>
  <c r="D188"/>
  <c r="D189"/>
  <c r="D190"/>
  <c r="D192"/>
  <c r="D193"/>
  <c r="D194"/>
  <c r="D196"/>
  <c r="D197"/>
  <c r="D199"/>
  <c r="D201"/>
  <c r="D203"/>
  <c r="D204"/>
  <c r="D205"/>
  <c r="D207"/>
  <c r="D209"/>
  <c r="D210"/>
  <c r="D214"/>
  <c r="D215"/>
  <c r="D216"/>
  <c r="D217"/>
  <c r="D218"/>
  <c r="D219"/>
  <c r="D221"/>
  <c r="D222"/>
  <c r="D223"/>
  <c r="D224"/>
  <c r="D226"/>
  <c r="D228"/>
  <c r="D229"/>
  <c r="D231"/>
  <c r="D234"/>
  <c r="D236"/>
  <c r="D238"/>
  <c r="D239"/>
  <c r="D240"/>
  <c r="D242"/>
  <c r="D243"/>
  <c r="D244"/>
  <c r="D246"/>
  <c r="D249"/>
  <c r="D250"/>
  <c r="D251"/>
  <c r="D253"/>
  <c r="D256"/>
  <c r="D257"/>
  <c r="D259"/>
  <c r="D260"/>
  <c r="D261"/>
  <c r="D262"/>
  <c r="D263"/>
  <c r="D264"/>
  <c r="D266"/>
  <c r="D268"/>
  <c r="D269"/>
  <c r="D270"/>
  <c r="D271"/>
  <c r="D273"/>
  <c r="D274"/>
  <c r="D275"/>
  <c r="D277"/>
  <c r="D282"/>
  <c r="D284"/>
  <c r="D287"/>
  <c r="D288"/>
  <c r="D289"/>
  <c r="D291"/>
  <c r="D293"/>
  <c r="D296"/>
  <c r="D298"/>
  <c r="D301"/>
  <c r="D302"/>
  <c r="D303"/>
  <c r="D304"/>
  <c r="D306"/>
  <c r="D308"/>
  <c r="D310"/>
  <c r="D313"/>
  <c r="D314"/>
  <c r="D315"/>
  <c r="D316"/>
  <c r="D317"/>
  <c r="D318"/>
  <c r="D319"/>
  <c r="D320"/>
  <c r="D322"/>
  <c r="D324"/>
  <c r="D326"/>
  <c r="D327"/>
  <c r="D331"/>
  <c r="D332"/>
  <c r="D333"/>
  <c r="D334"/>
  <c r="D336"/>
  <c r="D337"/>
  <c r="D338"/>
  <c r="D339"/>
  <c r="D341"/>
  <c r="D342"/>
  <c r="D344"/>
  <c r="D347"/>
  <c r="D348"/>
  <c r="D349"/>
  <c r="D350"/>
  <c r="D353"/>
  <c r="D354"/>
  <c r="D356"/>
  <c r="D358"/>
  <c r="D359"/>
  <c r="D362"/>
  <c r="D364"/>
  <c r="D365"/>
  <c r="D368"/>
  <c r="D369"/>
  <c r="D370"/>
  <c r="D372"/>
  <c r="D374"/>
  <c r="D377"/>
  <c r="D382"/>
  <c r="D383"/>
  <c r="D385"/>
  <c r="D386"/>
  <c r="D388"/>
  <c r="D389"/>
  <c r="D391"/>
  <c r="D394"/>
  <c r="D395"/>
  <c r="D396"/>
  <c r="D398"/>
  <c r="D400"/>
  <c r="D403"/>
  <c r="D404"/>
  <c r="D407"/>
  <c r="D408"/>
  <c r="D409"/>
  <c r="D411"/>
  <c r="D413"/>
  <c r="D414"/>
  <c r="D417"/>
  <c r="D420"/>
  <c r="D427"/>
  <c r="D428"/>
  <c r="D138" l="1"/>
  <c r="D146"/>
  <c r="D248"/>
  <c r="D16"/>
  <c r="D178"/>
  <c r="D412"/>
  <c r="D76"/>
  <c r="C95"/>
  <c r="D129"/>
  <c r="C163"/>
  <c r="D198"/>
  <c r="D213"/>
  <c r="D230"/>
  <c r="D255"/>
  <c r="D297"/>
  <c r="D393"/>
  <c r="C119"/>
  <c r="C186"/>
  <c r="D186" s="1"/>
  <c r="D363"/>
  <c r="C401"/>
  <c r="C418"/>
  <c r="D200"/>
  <c r="D96"/>
  <c r="D295"/>
  <c r="D399"/>
  <c r="D416"/>
  <c r="D164"/>
  <c r="C115"/>
  <c r="D305"/>
  <c r="D286"/>
  <c r="B103"/>
  <c r="D132"/>
  <c r="D402"/>
  <c r="D6"/>
  <c r="D55"/>
  <c r="D71"/>
  <c r="D93"/>
  <c r="D142"/>
  <c r="D151"/>
  <c r="D208"/>
  <c r="D252"/>
  <c r="D325"/>
  <c r="D343"/>
  <c r="D371"/>
  <c r="D148"/>
  <c r="D161"/>
  <c r="D182"/>
  <c r="D235"/>
  <c r="D265"/>
  <c r="B299"/>
  <c r="B311"/>
  <c r="D355"/>
  <c r="B366"/>
  <c r="D381"/>
  <c r="D397"/>
  <c r="D276"/>
  <c r="D309"/>
  <c r="C360"/>
  <c r="B5"/>
  <c r="D25"/>
  <c r="D41"/>
  <c r="D119"/>
  <c r="D104"/>
  <c r="B405"/>
  <c r="D361"/>
  <c r="D328"/>
  <c r="D292"/>
  <c r="D191"/>
  <c r="D144"/>
  <c r="C311"/>
  <c r="D406"/>
  <c r="B345"/>
  <c r="D419"/>
  <c r="D340"/>
  <c r="D300"/>
  <c r="D283"/>
  <c r="D272"/>
  <c r="D20"/>
  <c r="D109"/>
  <c r="D126"/>
  <c r="D220"/>
  <c r="D233"/>
  <c r="D245"/>
  <c r="D258"/>
  <c r="D335"/>
  <c r="D376"/>
  <c r="D390"/>
  <c r="B150"/>
  <c r="B163"/>
  <c r="B185"/>
  <c r="D63"/>
  <c r="D227"/>
  <c r="D237"/>
  <c r="D373"/>
  <c r="B128"/>
  <c r="B247"/>
  <c r="B360"/>
  <c r="B380"/>
  <c r="C150"/>
  <c r="C345"/>
  <c r="C380"/>
  <c r="D140"/>
  <c r="B285"/>
  <c r="D307"/>
  <c r="D357"/>
  <c r="B392"/>
  <c r="D418"/>
  <c r="D59"/>
  <c r="D34"/>
  <c r="C392"/>
  <c r="C405"/>
  <c r="D37"/>
  <c r="D51"/>
  <c r="D67"/>
  <c r="D85"/>
  <c r="D241"/>
  <c r="D12"/>
  <c r="C5"/>
  <c r="D158"/>
  <c r="D312"/>
  <c r="D155"/>
  <c r="D202"/>
  <c r="D225"/>
  <c r="D290"/>
  <c r="D351"/>
  <c r="D387"/>
  <c r="D267"/>
  <c r="C128"/>
  <c r="C247"/>
  <c r="C285"/>
  <c r="D346"/>
  <c r="D176"/>
  <c r="D81"/>
  <c r="D47"/>
  <c r="D43"/>
  <c r="D30"/>
  <c r="C299"/>
  <c r="C366"/>
  <c r="C375"/>
  <c r="C415"/>
  <c r="D367"/>
  <c r="D380" l="1"/>
  <c r="D401"/>
  <c r="C185"/>
  <c r="D95"/>
  <c r="C111"/>
  <c r="D115"/>
  <c r="D360"/>
  <c r="D163"/>
  <c r="D345"/>
  <c r="D311"/>
  <c r="D150"/>
  <c r="B4"/>
  <c r="B430" s="1"/>
  <c r="D392"/>
  <c r="D405"/>
  <c r="D5"/>
  <c r="D415"/>
  <c r="D285"/>
  <c r="D299"/>
  <c r="D366"/>
  <c r="D128"/>
  <c r="D375"/>
  <c r="D247"/>
  <c r="C103" l="1"/>
  <c r="D185"/>
  <c r="D103"/>
  <c r="D111"/>
  <c r="C4" l="1"/>
  <c r="C5" i="19"/>
  <c r="B11" i="22"/>
  <c r="B10" s="1"/>
  <c r="B4"/>
  <c r="D36" i="19"/>
  <c r="D35"/>
  <c r="D34"/>
  <c r="D33"/>
  <c r="D32"/>
  <c r="D31"/>
  <c r="D30"/>
  <c r="D29"/>
  <c r="C28"/>
  <c r="B28"/>
  <c r="B27" s="1"/>
  <c r="D24"/>
  <c r="D23"/>
  <c r="D22"/>
  <c r="D21"/>
  <c r="D20"/>
  <c r="D18"/>
  <c r="D17"/>
  <c r="D16"/>
  <c r="D15"/>
  <c r="D14"/>
  <c r="D13"/>
  <c r="D12"/>
  <c r="D11"/>
  <c r="D10"/>
  <c r="D9"/>
  <c r="D8"/>
  <c r="D7"/>
  <c r="D6"/>
  <c r="B5"/>
  <c r="D5" s="1"/>
  <c r="E1224" i="17"/>
  <c r="E1220"/>
  <c r="E1219"/>
  <c r="E1218"/>
  <c r="E1217"/>
  <c r="E1216"/>
  <c r="D1216"/>
  <c r="C1216"/>
  <c r="B1216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430" i="20" l="1"/>
  <c r="D430" s="1"/>
  <c r="D4"/>
  <c r="D19" i="19"/>
  <c r="C4"/>
  <c r="D28"/>
  <c r="B25"/>
  <c r="B4"/>
  <c r="C27"/>
  <c r="D27" l="1"/>
  <c r="D4"/>
  <c r="B37"/>
  <c r="C25"/>
  <c r="D25" l="1"/>
  <c r="C37"/>
  <c r="D37" l="1"/>
  <c r="D424" i="20"/>
  <c r="D423"/>
</calcChain>
</file>

<file path=xl/sharedStrings.xml><?xml version="1.0" encoding="utf-8"?>
<sst xmlns="http://schemas.openxmlformats.org/spreadsheetml/2006/main" count="1828" uniqueCount="1234">
  <si>
    <t>市本级2017年一般公共预算支出</t>
  </si>
  <si>
    <t>单位：万元</t>
  </si>
  <si>
    <t>项　　目</t>
  </si>
  <si>
    <t>2016年执行数</t>
  </si>
  <si>
    <t>2016年调整后
执行数</t>
  </si>
  <si>
    <t>2017年预算数</t>
  </si>
  <si>
    <t>为上年调整后%</t>
  </si>
  <si>
    <t>一、本级支出</t>
  </si>
  <si>
    <t>（一）一般公共服务支出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</si>
  <si>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</si>
  <si>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</si>
  <si>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</si>
  <si>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</si>
  <si>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</si>
  <si>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</si>
  <si>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</si>
  <si>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</si>
  <si>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</si>
  <si>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</si>
  <si>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</si>
  <si>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</si>
  <si>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</si>
  <si>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</si>
  <si>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</si>
  <si>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</si>
  <si>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</si>
  <si>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</si>
  <si>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</si>
  <si>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</si>
  <si>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</si>
  <si>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</si>
  <si>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</si>
  <si>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</si>
  <si>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</si>
  <si>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</si>
  <si>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</si>
  <si>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</si>
  <si>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</si>
  <si>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</si>
  <si>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</si>
  <si>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</si>
  <si>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</si>
  <si>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</si>
  <si>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</si>
  <si>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</si>
  <si>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</si>
  <si>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</si>
  <si>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</si>
  <si>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</si>
  <si>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</si>
  <si>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</si>
  <si>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</si>
  <si>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</si>
  <si>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</si>
  <si>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</si>
  <si>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</si>
  <si>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</si>
  <si>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</si>
  <si>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</si>
  <si>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</si>
  <si>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</si>
  <si>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</si>
  <si>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</si>
  <si>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</si>
  <si>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</si>
  <si>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</si>
  <si>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</si>
  <si>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</si>
  <si>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</si>
  <si>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</si>
  <si>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</si>
  <si>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</si>
  <si>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</si>
  <si>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</si>
  <si>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</si>
  <si>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</si>
  <si>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</si>
  <si>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</si>
  <si>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</si>
  <si>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</si>
  <si>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</si>
  <si>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</si>
  <si>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</si>
  <si>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</si>
  <si>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</si>
  <si>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</si>
  <si>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</si>
  <si>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</si>
  <si>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</si>
  <si>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</si>
  <si>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</si>
  <si>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</si>
  <si>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</si>
  <si>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</si>
  <si>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</si>
  <si>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</si>
  <si>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</si>
  <si>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</si>
  <si>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</si>
  <si>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</si>
  <si>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</si>
  <si>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</si>
  <si>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</si>
  <si>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</si>
  <si>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</si>
  <si>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</si>
  <si>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</si>
  <si>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</si>
  <si>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</si>
  <si>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</si>
  <si>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</si>
  <si>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</si>
  <si>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</si>
  <si>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</si>
  <si>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</si>
  <si>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</si>
  <si>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</si>
  <si>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</si>
  <si>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</si>
  <si>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</si>
  <si>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</si>
  <si>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</si>
  <si>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</si>
  <si>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</si>
  <si>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</si>
  <si>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</si>
  <si>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</si>
  <si>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</si>
  <si>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</si>
  <si>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</si>
  <si>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</si>
  <si>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</si>
  <si>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</si>
  <si>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</si>
  <si>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</si>
  <si>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</si>
  <si>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</si>
  <si>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</si>
  <si>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</si>
  <si>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</si>
  <si>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</si>
  <si>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</si>
  <si>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</si>
  <si>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</si>
  <si>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</si>
  <si>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</si>
  <si>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</si>
  <si>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</si>
  <si>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</si>
  <si>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</si>
  <si>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</si>
  <si>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</si>
  <si>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>（二）国防支出</t>
  </si>
  <si>
    <t>（三）公共安全支出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</si>
  <si>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</si>
  <si>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</si>
  <si>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</si>
  <si>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</si>
  <si>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</si>
  <si>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</si>
  <si>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</si>
  <si>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</si>
  <si>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</si>
  <si>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</si>
  <si>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</si>
  <si>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</t>
  </si>
  <si>
    <t>（四）教育支出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</si>
  <si>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</si>
  <si>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</si>
  <si>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</si>
  <si>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</si>
  <si>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</si>
  <si>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</si>
  <si>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</si>
  <si>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</si>
  <si>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</si>
  <si>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</si>
  <si>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</si>
  <si>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</si>
  <si>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</si>
  <si>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</si>
  <si>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</si>
  <si>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</si>
  <si>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</si>
  <si>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</si>
  <si>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</si>
  <si>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</si>
  <si>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</si>
  <si>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</si>
  <si>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</si>
  <si>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</si>
  <si>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</si>
  <si>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</si>
  <si>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</si>
  <si>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</si>
  <si>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</si>
  <si>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</si>
  <si>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</si>
  <si>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</si>
  <si>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</si>
  <si>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</si>
  <si>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</si>
  <si>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</si>
  <si>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</si>
  <si>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</si>
  <si>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</si>
  <si>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</si>
  <si>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</si>
  <si>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</si>
  <si>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</si>
  <si>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</si>
  <si>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</si>
  <si>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</si>
  <si>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</si>
  <si>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</si>
  <si>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</si>
  <si>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</si>
  <si>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</si>
  <si>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>（五）科学技术支出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</si>
  <si>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</si>
  <si>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</si>
  <si>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</si>
  <si>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</si>
  <si>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</si>
  <si>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</si>
  <si>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</si>
  <si>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</si>
  <si>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</si>
  <si>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</si>
  <si>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</si>
  <si>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</si>
  <si>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</si>
  <si>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</si>
  <si>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</si>
  <si>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</si>
  <si>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</si>
  <si>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</si>
  <si>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</si>
  <si>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</si>
  <si>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</si>
  <si>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</si>
  <si>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</si>
  <si>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</si>
  <si>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</si>
  <si>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</si>
  <si>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</si>
  <si>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</si>
  <si>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</si>
  <si>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</si>
  <si>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</si>
  <si>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</si>
  <si>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</si>
  <si>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</si>
  <si>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</si>
  <si>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</si>
  <si>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</si>
  <si>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</si>
  <si>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</si>
  <si>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</si>
  <si>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</si>
  <si>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</si>
  <si>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</si>
  <si>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</si>
  <si>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</si>
  <si>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</si>
  <si>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</si>
  <si>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</si>
  <si>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（六）文化体育与传媒支出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</si>
  <si>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</si>
  <si>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</si>
  <si>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</si>
  <si>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</si>
  <si>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</si>
  <si>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</si>
  <si>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</si>
  <si>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</si>
  <si>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</si>
  <si>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</si>
  <si>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</si>
  <si>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</si>
  <si>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</si>
  <si>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</si>
  <si>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</si>
  <si>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</si>
  <si>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</si>
  <si>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</si>
  <si>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</si>
  <si>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</si>
  <si>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</si>
  <si>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</si>
  <si>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</si>
  <si>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</si>
  <si>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</si>
  <si>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</si>
  <si>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</si>
  <si>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</si>
  <si>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</si>
  <si>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</si>
  <si>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</si>
  <si>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</si>
  <si>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</si>
  <si>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</si>
  <si>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</si>
  <si>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</si>
  <si>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>（七）社会保障和就业支出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</si>
  <si>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</si>
  <si>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</si>
  <si>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</si>
  <si>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</si>
  <si>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</si>
  <si>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</si>
  <si>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</si>
  <si>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</si>
  <si>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</si>
  <si>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</si>
  <si>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</si>
  <si>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</si>
  <si>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</si>
  <si>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</si>
  <si>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</si>
  <si>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</si>
  <si>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</si>
  <si>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</si>
  <si>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</si>
  <si>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</si>
  <si>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</si>
  <si>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</si>
  <si>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</si>
  <si>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</si>
  <si>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</si>
  <si>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</si>
  <si>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</si>
  <si>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</si>
  <si>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</si>
  <si>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</si>
  <si>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</si>
  <si>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</si>
  <si>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</si>
  <si>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</si>
  <si>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</si>
  <si>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</si>
  <si>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</si>
  <si>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</si>
  <si>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</si>
  <si>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</si>
  <si>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</si>
  <si>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</si>
  <si>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</si>
  <si>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</si>
  <si>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</si>
  <si>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</si>
  <si>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</si>
  <si>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</si>
  <si>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</si>
  <si>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</si>
  <si>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</si>
  <si>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</si>
  <si>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</si>
  <si>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</si>
  <si>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</si>
  <si>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</si>
  <si>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</si>
  <si>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</si>
  <si>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</si>
  <si>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</si>
  <si>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</si>
  <si>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</si>
  <si>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</si>
  <si>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</si>
  <si>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</si>
  <si>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</si>
  <si>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</si>
  <si>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</si>
  <si>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</si>
  <si>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</si>
  <si>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</si>
  <si>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</si>
  <si>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</si>
  <si>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</si>
  <si>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</si>
  <si>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</si>
  <si>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</si>
  <si>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</si>
  <si>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</si>
  <si>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</si>
  <si>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</si>
  <si>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</si>
  <si>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</si>
  <si>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</si>
  <si>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</si>
  <si>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</si>
  <si>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</si>
  <si>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</si>
  <si>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</si>
  <si>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</si>
  <si>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</si>
  <si>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</si>
  <si>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</si>
  <si>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</si>
  <si>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</si>
  <si>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</si>
  <si>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</si>
  <si>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</si>
  <si>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</si>
  <si>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</si>
  <si>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</si>
  <si>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</si>
  <si>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</si>
  <si>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>（八）医疗卫生与计划生育支出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</si>
  <si>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</si>
  <si>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</si>
  <si>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</si>
  <si>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</si>
  <si>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</si>
  <si>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</si>
  <si>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</si>
  <si>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</si>
  <si>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</si>
  <si>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</si>
  <si>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</si>
  <si>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</si>
  <si>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</si>
  <si>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</si>
  <si>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</si>
  <si>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</si>
  <si>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</si>
  <si>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</si>
  <si>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</si>
  <si>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</si>
  <si>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</si>
  <si>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</si>
  <si>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</si>
  <si>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</si>
  <si>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</si>
  <si>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</si>
  <si>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</si>
  <si>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</si>
  <si>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</si>
  <si>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</si>
  <si>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</si>
  <si>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</si>
  <si>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</si>
  <si>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</si>
  <si>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</si>
  <si>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</si>
  <si>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</si>
  <si>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</si>
  <si>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</si>
  <si>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</si>
  <si>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</si>
  <si>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</si>
  <si>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</si>
  <si>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</si>
  <si>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</si>
  <si>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</si>
  <si>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</si>
  <si>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</si>
  <si>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</si>
  <si>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</si>
  <si>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</si>
  <si>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</si>
  <si>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</si>
  <si>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</si>
  <si>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</si>
  <si>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</si>
  <si>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</si>
  <si>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</si>
  <si>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</si>
  <si>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</si>
  <si>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</si>
  <si>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</si>
  <si>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</si>
  <si>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</si>
  <si>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>（九）节能环保支出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</si>
  <si>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</si>
  <si>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</si>
  <si>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</si>
  <si>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</si>
  <si>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</si>
  <si>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</si>
  <si>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</si>
  <si>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</si>
  <si>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</si>
  <si>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</si>
  <si>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</si>
  <si>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</si>
  <si>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</si>
  <si>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</si>
  <si>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</si>
  <si>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</si>
  <si>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</si>
  <si>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</si>
  <si>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</si>
  <si>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</si>
  <si>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</si>
  <si>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</si>
  <si>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</si>
  <si>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</si>
  <si>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</si>
  <si>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</si>
  <si>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</si>
  <si>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</si>
  <si>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</si>
  <si>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</si>
  <si>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</si>
  <si>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</si>
  <si>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</si>
  <si>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</si>
  <si>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</si>
  <si>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</si>
  <si>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</si>
  <si>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</si>
  <si>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</si>
  <si>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</si>
  <si>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</si>
  <si>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</si>
  <si>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</si>
  <si>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</si>
  <si>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</si>
  <si>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</si>
  <si>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</si>
  <si>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</si>
  <si>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</si>
  <si>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</si>
  <si>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</si>
  <si>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</si>
  <si>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</si>
  <si>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</si>
  <si>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</si>
  <si>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</si>
  <si>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</si>
  <si>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</si>
  <si>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</si>
  <si>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</si>
  <si>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</si>
  <si>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</si>
  <si>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</si>
  <si>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</si>
  <si>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</si>
  <si>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</si>
  <si>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</si>
  <si>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</si>
  <si>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</si>
  <si>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>（十）城乡社区支出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</si>
  <si>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</si>
  <si>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</si>
  <si>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</si>
  <si>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</si>
  <si>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</si>
  <si>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</si>
  <si>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</si>
  <si>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</si>
  <si>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</si>
  <si>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</si>
  <si>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</si>
  <si>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</si>
  <si>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</si>
  <si>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</si>
  <si>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</si>
  <si>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</si>
  <si>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</si>
  <si>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</si>
  <si>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</si>
  <si>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</si>
  <si>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>（十一）农林水支出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</si>
  <si>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</si>
  <si>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</si>
  <si>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</si>
  <si>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</si>
  <si>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</si>
  <si>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</si>
  <si>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</si>
  <si>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</si>
  <si>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</si>
  <si>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</si>
  <si>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</si>
  <si>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</si>
  <si>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</si>
  <si>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</si>
  <si>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</si>
  <si>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</si>
  <si>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综合财力补助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</si>
  <si>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</si>
  <si>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</si>
  <si>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</si>
  <si>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</si>
  <si>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</si>
  <si>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</si>
  <si>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</si>
  <si>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</si>
  <si>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</si>
  <si>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</si>
  <si>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</si>
  <si>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</si>
  <si>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</si>
  <si>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</si>
  <si>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</si>
  <si>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</si>
  <si>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</si>
  <si>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</si>
  <si>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</si>
  <si>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</si>
  <si>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</si>
  <si>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</si>
  <si>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</si>
  <si>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</si>
  <si>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</si>
  <si>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</si>
  <si>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</si>
  <si>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</si>
  <si>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</si>
  <si>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</si>
  <si>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</si>
  <si>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</si>
  <si>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</si>
  <si>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</si>
  <si>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</si>
  <si>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</si>
  <si>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</si>
  <si>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</si>
  <si>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</si>
  <si>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</si>
  <si>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</si>
  <si>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</si>
  <si>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</si>
  <si>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</si>
  <si>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</si>
  <si>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</si>
  <si>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</si>
  <si>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</si>
  <si>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</si>
  <si>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水资源费安排的支出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</si>
  <si>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</si>
  <si>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</si>
  <si>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</si>
  <si>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</si>
  <si>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</si>
  <si>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</si>
  <si>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</si>
  <si>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</si>
  <si>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</si>
  <si>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</si>
  <si>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</si>
  <si>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</si>
  <si>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</si>
  <si>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</si>
  <si>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</si>
  <si>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</si>
  <si>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</si>
  <si>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</si>
  <si>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</si>
  <si>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</si>
  <si>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</si>
  <si>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</si>
  <si>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</si>
  <si>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科技示范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</si>
  <si>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</si>
  <si>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</si>
  <si>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</si>
  <si>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</si>
  <si>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</si>
  <si>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</si>
  <si>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</si>
  <si>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</si>
  <si>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</si>
  <si>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</si>
  <si>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</si>
  <si>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</si>
  <si>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</si>
  <si>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</si>
  <si>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</si>
  <si>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</si>
  <si>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</si>
  <si>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</si>
  <si>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</si>
  <si>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其他农林水事务支出(款)</t>
  </si>
  <si>
    <t xml:space="preserve">      化解其他公益性乡村债务支出</t>
  </si>
  <si>
    <t xml:space="preserve">      其他农林水事务支出(项)</t>
  </si>
  <si>
    <t>（十二）交通运输支出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</si>
  <si>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</si>
  <si>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</si>
  <si>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</si>
  <si>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</si>
  <si>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</si>
  <si>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</si>
  <si>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</si>
  <si>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</si>
  <si>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</si>
  <si>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</si>
  <si>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</si>
  <si>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</si>
  <si>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</si>
  <si>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</si>
  <si>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</si>
  <si>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</si>
  <si>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</si>
  <si>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</si>
  <si>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</si>
  <si>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</si>
  <si>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</si>
  <si>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</si>
  <si>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</si>
  <si>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</si>
  <si>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</si>
  <si>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</si>
  <si>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</si>
  <si>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</si>
  <si>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</si>
  <si>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</si>
  <si>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</si>
  <si>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</si>
  <si>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</si>
  <si>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</si>
  <si>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</si>
  <si>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</si>
  <si>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</si>
  <si>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</si>
  <si>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</si>
  <si>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</si>
  <si>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</si>
  <si>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</si>
  <si>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</si>
  <si>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</si>
  <si>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</si>
  <si>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</si>
  <si>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</si>
  <si>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</si>
  <si>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</si>
  <si>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</si>
  <si>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r>
      <rPr>
        <sz val="9"/>
        <rFont val="宋体"/>
        <family val="3"/>
        <charset val="134"/>
      </rPr>
      <t>(十三</t>
    </r>
    <r>
      <rPr>
        <sz val="9"/>
        <rFont val="宋体"/>
        <family val="3"/>
        <charset val="134"/>
      </rPr>
      <t>)</t>
    </r>
    <r>
      <rPr>
        <sz val="9"/>
        <rFont val="宋体"/>
        <family val="3"/>
        <charset val="134"/>
      </rPr>
      <t>资源勘探信息等支出</t>
    </r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</si>
  <si>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</si>
  <si>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</si>
  <si>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</si>
  <si>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</si>
  <si>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</si>
  <si>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</si>
  <si>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</si>
  <si>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</si>
  <si>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</si>
  <si>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</si>
  <si>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</si>
  <si>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</si>
  <si>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</si>
  <si>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</si>
  <si>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</si>
  <si>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</si>
  <si>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</si>
  <si>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</si>
  <si>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</si>
  <si>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</si>
  <si>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</si>
  <si>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</si>
  <si>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</si>
  <si>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</si>
  <si>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</si>
  <si>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</si>
  <si>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</si>
  <si>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</si>
  <si>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</si>
  <si>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</si>
  <si>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</si>
  <si>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</si>
  <si>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</si>
  <si>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</si>
  <si>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</si>
  <si>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</si>
  <si>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</si>
  <si>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</si>
  <si>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</si>
  <si>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</si>
  <si>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</si>
  <si>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</si>
  <si>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</si>
  <si>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</si>
  <si>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</si>
  <si>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</si>
  <si>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</si>
  <si>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</si>
  <si>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</si>
  <si>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</si>
  <si>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</si>
  <si>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</si>
  <si>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</si>
  <si>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>（十四）商业服务业等支出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</si>
  <si>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</si>
  <si>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</si>
  <si>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</si>
  <si>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</si>
  <si>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</si>
  <si>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</si>
  <si>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</si>
  <si>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</si>
  <si>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</si>
  <si>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</si>
  <si>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</si>
  <si>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</si>
  <si>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</si>
  <si>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</si>
  <si>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</si>
  <si>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</si>
  <si>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>（十五）金融支出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</si>
  <si>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</si>
  <si>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</si>
  <si>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</si>
  <si>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</si>
  <si>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</si>
  <si>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</si>
  <si>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</si>
  <si>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</si>
  <si>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</si>
  <si>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</si>
  <si>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</si>
  <si>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</si>
  <si>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</si>
  <si>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</si>
  <si>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</si>
  <si>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</si>
  <si>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</si>
  <si>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</si>
  <si>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</si>
  <si>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</si>
  <si>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</si>
  <si>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</si>
  <si>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</si>
  <si>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    其他金融支出(项)</t>
  </si>
  <si>
    <t>（十六）援助其他地区支出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</si>
  <si>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</si>
  <si>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</si>
  <si>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</si>
  <si>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</si>
  <si>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</si>
  <si>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</si>
  <si>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</si>
  <si>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</si>
  <si>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（十七）国土海洋气象等支出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</si>
  <si>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</si>
  <si>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</si>
  <si>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</si>
  <si>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</si>
  <si>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</si>
  <si>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</si>
  <si>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</si>
  <si>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</si>
  <si>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</si>
  <si>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</si>
  <si>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地质及矿产资源调查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</si>
  <si>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</si>
  <si>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</si>
  <si>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</si>
  <si>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</si>
  <si>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</si>
  <si>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</si>
  <si>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</si>
  <si>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</si>
  <si>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</si>
  <si>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</si>
  <si>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</si>
  <si>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</si>
  <si>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</si>
  <si>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</si>
  <si>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</si>
  <si>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</si>
  <si>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</si>
  <si>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海洋工程排污费支出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</si>
  <si>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</si>
  <si>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</si>
  <si>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</si>
  <si>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</si>
  <si>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</si>
  <si>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</si>
  <si>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</si>
  <si>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</si>
  <si>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</si>
  <si>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</si>
  <si>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</si>
  <si>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</si>
  <si>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</si>
  <si>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</si>
  <si>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</si>
  <si>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</si>
  <si>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</si>
  <si>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</si>
  <si>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</si>
  <si>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</si>
  <si>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</si>
  <si>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</si>
  <si>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</si>
  <si>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</si>
  <si>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</si>
  <si>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</si>
  <si>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</si>
  <si>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</si>
  <si>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</si>
  <si>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</si>
  <si>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</si>
  <si>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</si>
  <si>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>（十八）住房保障支出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</si>
  <si>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</si>
  <si>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</si>
  <si>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</si>
  <si>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</si>
  <si>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</si>
  <si>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</si>
  <si>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</si>
  <si>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</si>
  <si>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</si>
  <si>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</si>
  <si>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</si>
  <si>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</si>
  <si>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</si>
  <si>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</si>
  <si>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</si>
  <si>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</si>
  <si>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</si>
  <si>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（十九）粮油物资储备支出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</si>
  <si>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</si>
  <si>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</si>
  <si>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</si>
  <si>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</si>
  <si>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</si>
  <si>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</si>
  <si>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</si>
  <si>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</si>
  <si>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</si>
  <si>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</si>
  <si>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</si>
  <si>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</si>
  <si>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</si>
  <si>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</si>
  <si>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</si>
  <si>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</si>
  <si>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</si>
  <si>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</si>
  <si>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</si>
  <si>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</si>
  <si>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</si>
  <si>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</si>
  <si>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</si>
  <si>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国家留成油串换石油储备支出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</si>
  <si>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</si>
  <si>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</si>
  <si>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</si>
  <si>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</si>
  <si>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</si>
  <si>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</si>
  <si>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</si>
  <si>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</si>
  <si>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</si>
  <si>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</si>
  <si>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</si>
  <si>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</si>
  <si>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</si>
  <si>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</si>
  <si>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</si>
  <si>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</si>
  <si>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</si>
  <si>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</si>
  <si>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</si>
  <si>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</si>
  <si>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</si>
  <si>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（二十）其他支出(类)</t>
  </si>
  <si>
    <t>（二十一）债务付息支出</t>
  </si>
  <si>
    <t>（二十二）预备费</t>
  </si>
  <si>
    <t>二、转移性支出</t>
  </si>
  <si>
    <t>（一）上解省级支出</t>
  </si>
  <si>
    <t>（二）对下级补助支出</t>
  </si>
  <si>
    <t>（三）调出资金</t>
  </si>
  <si>
    <t xml:space="preserve">     补充预算稳定调节基金</t>
  </si>
  <si>
    <t xml:space="preserve">     补充预算周转金</t>
  </si>
  <si>
    <t xml:space="preserve">     其他调出资金</t>
  </si>
  <si>
    <t>（四）地方政府一般债务还本支出</t>
  </si>
  <si>
    <t>（五）年终结余</t>
  </si>
  <si>
    <t>为调整预算%</t>
  </si>
  <si>
    <t>增长%</t>
  </si>
  <si>
    <t>一、本级收入</t>
  </si>
  <si>
    <t>（一）税收收入</t>
  </si>
  <si>
    <t xml:space="preserve">     增值税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</si>
  <si>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</si>
  <si>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</si>
  <si>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</si>
  <si>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</si>
  <si>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</si>
  <si>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</si>
  <si>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</si>
  <si>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</si>
  <si>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车船税</t>
  </si>
  <si>
    <t xml:space="preserve">     耕地占用税</t>
  </si>
  <si>
    <t xml:space="preserve">     契税</t>
  </si>
  <si>
    <t xml:space="preserve">     环境保护税</t>
  </si>
  <si>
    <t>（二）非税收入</t>
  </si>
  <si>
    <t xml:space="preserve">     专项收入</t>
  </si>
  <si>
    <t xml:space="preserve">     行政事业性收费收入</t>
  </si>
  <si>
    <t xml:space="preserve">     罚没收入</t>
  </si>
  <si>
    <t xml:space="preserve">     国有资源（资产）有偿使用收入</t>
  </si>
  <si>
    <t xml:space="preserve">     政府住房基金收入</t>
  </si>
  <si>
    <t>二、转移性收入</t>
  </si>
  <si>
    <t>（一）上级税收返还收入</t>
  </si>
  <si>
    <t>（二）上级转移支付收入</t>
  </si>
  <si>
    <t xml:space="preserve">     省级一般性转移支付补助</t>
  </si>
  <si>
    <t xml:space="preserve">        专项转入一般转移支付补助</t>
  </si>
  <si>
    <t xml:space="preserve">        其他体制结算补助</t>
  </si>
  <si>
    <t xml:space="preserve">     省级专项转移支付补助</t>
  </si>
  <si>
    <t xml:space="preserve">     市级转移支付补助</t>
  </si>
  <si>
    <t>（三）调入资金</t>
  </si>
  <si>
    <t>（四）动用预算稳定调节基金</t>
  </si>
  <si>
    <t>（五）地方政府一般债务转贷收入</t>
  </si>
  <si>
    <t>（六）使用结转资金</t>
  </si>
  <si>
    <t>收入合计</t>
  </si>
  <si>
    <t xml:space="preserve">    市场监督管理事务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</si>
  <si>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</si>
  <si>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</si>
  <si>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</si>
  <si>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  宗教事务</t>
  </si>
  <si>
    <t xml:space="preserve">    国防动员</t>
  </si>
  <si>
    <t xml:space="preserve">      兵役征集</t>
  </si>
  <si>
    <t xml:space="preserve">      民兵</t>
  </si>
  <si>
    <t xml:space="preserve">      边海防</t>
  </si>
  <si>
    <t xml:space="preserve">      执法办案</t>
  </si>
  <si>
    <t xml:space="preserve">      其他公安支出</t>
  </si>
  <si>
    <t xml:space="preserve">      其他法院支出</t>
  </si>
  <si>
    <t xml:space="preserve">      基层司法业务</t>
  </si>
  <si>
    <t xml:space="preserve">      社区矫正</t>
  </si>
  <si>
    <t xml:space="preserve">      普法宣传</t>
  </si>
  <si>
    <t xml:space="preserve">      其他司法支出</t>
  </si>
  <si>
    <t xml:space="preserve">    其他公共安全支出(款)</t>
  </si>
  <si>
    <t xml:space="preserve">      其他公共安全支出(项）</t>
  </si>
  <si>
    <t xml:space="preserve">      中等职业教育</t>
  </si>
  <si>
    <t xml:space="preserve">    其他科学技术支出(款)</t>
  </si>
  <si>
    <t xml:space="preserve">      其他科学技术支出(项)</t>
  </si>
  <si>
    <t>（六）文化旅游体育与传媒支出</t>
  </si>
  <si>
    <t xml:space="preserve">    文化和旅游</t>
  </si>
  <si>
    <t xml:space="preserve">      其他文化和旅游支出</t>
  </si>
  <si>
    <t xml:space="preserve">    广播电视</t>
  </si>
  <si>
    <t xml:space="preserve">      其他广播电视支出</t>
  </si>
  <si>
    <t xml:space="preserve">    其他文化旅游体育与传媒支出</t>
  </si>
  <si>
    <t xml:space="preserve">      其他文化旅游体育与传媒支出</t>
  </si>
  <si>
    <t xml:space="preserve">      社会组织管理</t>
  </si>
  <si>
    <t xml:space="preserve">      基层政权建设和社区治理</t>
  </si>
  <si>
    <t xml:space="preserve">    行政事业单位养老支出</t>
  </si>
  <si>
    <t xml:space="preserve">      退役士兵安置</t>
  </si>
  <si>
    <t xml:space="preserve">      养老服务</t>
  </si>
  <si>
    <t xml:space="preserve">    退役军人管理事务</t>
  </si>
  <si>
    <t xml:space="preserve">      其他退役军人事务管理支出</t>
  </si>
  <si>
    <t>（八）卫生健康支出</t>
  </si>
  <si>
    <t xml:space="preserve">    卫生健康管理事务</t>
  </si>
  <si>
    <t xml:space="preserve">      其他卫生健康管理事务支出</t>
  </si>
  <si>
    <t xml:space="preserve">      重大公共卫生服务</t>
  </si>
  <si>
    <t xml:space="preserve">      财政对职工基本医疗保险基金的补助</t>
  </si>
  <si>
    <t xml:space="preserve">      疾病应急救助</t>
  </si>
  <si>
    <t xml:space="preserve">    医疗保障管理事务</t>
  </si>
  <si>
    <t xml:space="preserve">      其他医疗保障管理事务支出</t>
  </si>
  <si>
    <t xml:space="preserve">    其他卫生健康支出(款)</t>
  </si>
  <si>
    <t xml:space="preserve">      其他卫生健康支出(项)</t>
  </si>
  <si>
    <t xml:space="preserve">      能源节约利用(项)</t>
  </si>
  <si>
    <t xml:space="preserve">    农业农村</t>
  </si>
  <si>
    <t xml:space="preserve">      行业业务管理</t>
  </si>
  <si>
    <t xml:space="preserve">      农村合作经济</t>
  </si>
  <si>
    <t xml:space="preserve">      农村社会事业</t>
  </si>
  <si>
    <t xml:space="preserve">      其他农业农村支出</t>
  </si>
  <si>
    <t xml:space="preserve">    林业和草原</t>
  </si>
  <si>
    <t xml:space="preserve">      其他林业和草原支出</t>
  </si>
  <si>
    <t xml:space="preserve">      水利建设征地及移民支出</t>
  </si>
  <si>
    <t xml:space="preserve">      对村级公益事业建设的补助</t>
  </si>
  <si>
    <t xml:space="preserve">    其他农林水支出(款)</t>
  </si>
  <si>
    <t xml:space="preserve">      其他农林水支出(项)</t>
  </si>
  <si>
    <t>（十三）资源勘探工业信息等支出</t>
  </si>
  <si>
    <t xml:space="preserve">      产业发展</t>
  </si>
  <si>
    <t>（十六）自然资源海洋气象等支出</t>
  </si>
  <si>
    <t xml:space="preserve">    自然资源事务</t>
  </si>
  <si>
    <t xml:space="preserve">      自然资源利用与保护</t>
  </si>
  <si>
    <t xml:space="preserve">      海域与海岛管理</t>
  </si>
  <si>
    <t xml:space="preserve">      其他自然资源事务支出</t>
  </si>
  <si>
    <t xml:space="preserve">    其他自然资源海洋气象等支出(款)</t>
  </si>
  <si>
    <t xml:space="preserve">      其他自然资源海洋气象等支出(项)</t>
  </si>
  <si>
    <t>（十七）住房保障支出</t>
  </si>
  <si>
    <t xml:space="preserve">      老旧小区改造</t>
  </si>
  <si>
    <t>（十八）粮油物资储备支出</t>
  </si>
  <si>
    <t xml:space="preserve">    粮油物资事务</t>
  </si>
  <si>
    <t xml:space="preserve">      其他粮油物资事务支出</t>
  </si>
  <si>
    <t>（十九）灾害防治及应急管理支出</t>
  </si>
  <si>
    <t xml:space="preserve">    应急管理事务</t>
  </si>
  <si>
    <t xml:space="preserve">      安全监管</t>
  </si>
  <si>
    <t xml:space="preserve">      其他应急管理支出</t>
  </si>
  <si>
    <t xml:space="preserve">    消防事务</t>
  </si>
  <si>
    <t xml:space="preserve">      其他消防事务支出</t>
  </si>
  <si>
    <t xml:space="preserve">    其他支出(款)</t>
  </si>
  <si>
    <t xml:space="preserve">      其他支出(项)</t>
  </si>
  <si>
    <t xml:space="preserve">    地方政府一般债务付息支出</t>
  </si>
  <si>
    <t xml:space="preserve">      地方政府一般债券付息支出</t>
  </si>
  <si>
    <t>（二十二）债务发行费用支出</t>
  </si>
  <si>
    <t xml:space="preserve">      地方政府一般债务发行费用支出</t>
  </si>
  <si>
    <t>（三）安排预算稳定调节基金</t>
  </si>
  <si>
    <t>（四）年终结余</t>
  </si>
  <si>
    <t>（五）援助其他地区支出</t>
  </si>
  <si>
    <t>（六）地方政府一般债务还本支出</t>
  </si>
  <si>
    <t>支出合计</t>
  </si>
  <si>
    <t>项目</t>
  </si>
  <si>
    <t>为预算%</t>
  </si>
  <si>
    <t>基本支出合计</t>
  </si>
  <si>
    <t>一、机关工资福利支出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</si>
  <si>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</si>
  <si>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</si>
  <si>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</si>
  <si>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</si>
  <si>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</si>
  <si>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</si>
  <si>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</si>
  <si>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</si>
  <si>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</si>
  <si>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</si>
  <si>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</si>
  <si>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</si>
  <si>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维修(护)费</t>
  </si>
  <si>
    <t xml:space="preserve">  其他商品和服务支出</t>
  </si>
  <si>
    <t>三、机关资本性支出（一）</t>
  </si>
  <si>
    <t>四、机关资本性支出（二）</t>
  </si>
  <si>
    <t>五、对事业单位经常性补助</t>
  </si>
  <si>
    <t xml:space="preserve">  工资福利支出</t>
  </si>
  <si>
    <t xml:space="preserve">  商品和服务支出</t>
  </si>
  <si>
    <t xml:space="preserve">  其他事业单位补助</t>
  </si>
  <si>
    <t>六、对事业单位资本性补助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</si>
  <si>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</si>
  <si>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</si>
  <si>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</si>
  <si>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</si>
  <si>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>十二、债务还本支出</t>
  </si>
  <si>
    <t>十三、转移性支出</t>
  </si>
  <si>
    <t>十四、预备费及预留</t>
  </si>
  <si>
    <t>十五、其他支出</t>
  </si>
  <si>
    <t>单位:万元</t>
  </si>
  <si>
    <t>项　　目　　名　　称</t>
  </si>
  <si>
    <t>金额</t>
  </si>
  <si>
    <t>一、税收返还收入合计</t>
  </si>
  <si>
    <t xml:space="preserve"> （一）上划“增值税”净返还</t>
  </si>
  <si>
    <t xml:space="preserve"> （二）上划“企业所得税、个人所得税”基数返还</t>
  </si>
  <si>
    <t xml:space="preserve"> （三）成品油税费改革基数返还</t>
  </si>
  <si>
    <t xml:space="preserve"> （四）消费税基数返还</t>
  </si>
  <si>
    <t xml:space="preserve"> （五）营改增基数返还</t>
  </si>
  <si>
    <t>二、转移支付补助合计</t>
  </si>
  <si>
    <t xml:space="preserve"> （一）省级一般性转移支付补助</t>
  </si>
  <si>
    <t xml:space="preserve">   1.专项转入一般转移支付补助</t>
  </si>
  <si>
    <r>
      <rPr>
        <sz val="14"/>
        <color theme="1"/>
        <rFont val="宋体"/>
        <family val="3"/>
        <charset val="134"/>
      </rPr>
      <t xml:space="preserve">   2</t>
    </r>
    <r>
      <rPr>
        <sz val="14"/>
        <rFont val="宋体"/>
        <family val="3"/>
        <charset val="134"/>
      </rPr>
      <t>.其他体制结算补助</t>
    </r>
  </si>
  <si>
    <t xml:space="preserve"> （二）省级专项转移支付补助</t>
  </si>
  <si>
    <t xml:space="preserve"> （三）市级转移支付补助</t>
  </si>
  <si>
    <t>项目名称</t>
  </si>
  <si>
    <t>菜园镇</t>
  </si>
  <si>
    <t>洋山镇</t>
  </si>
  <si>
    <t>嵊山镇</t>
  </si>
  <si>
    <t>五龙乡</t>
  </si>
  <si>
    <t>枸杞乡</t>
  </si>
  <si>
    <t>黄龙乡</t>
  </si>
  <si>
    <t>花鸟乡</t>
  </si>
  <si>
    <t>注：我县不存在专项转移支付</t>
  </si>
  <si>
    <t xml:space="preserve"> 一、税收返还支出</t>
  </si>
  <si>
    <t xml:space="preserve">    所得税基数返还支出</t>
  </si>
  <si>
    <t xml:space="preserve">    成品油改革税收返还支出</t>
  </si>
  <si>
    <t xml:space="preserve">    增值税税收返还支出</t>
  </si>
  <si>
    <t xml:space="preserve">    消费税税收返还支出</t>
  </si>
  <si>
    <t xml:space="preserve">    营改增基数返还支出</t>
  </si>
  <si>
    <t xml:space="preserve"> 二、一般性转移支付</t>
  </si>
  <si>
    <t xml:space="preserve">    体制补助支出</t>
  </si>
  <si>
    <t xml:space="preserve">    均衡性转移支付</t>
  </si>
  <si>
    <t xml:space="preserve">    县级基本财力保障机制奖补资金支出</t>
  </si>
  <si>
    <t xml:space="preserve">    结算补助支出</t>
  </si>
  <si>
    <t xml:space="preserve">    成品油价格和税费改革转移支付补助支出</t>
  </si>
  <si>
    <t xml:space="preserve">    其他一般性转移支付支出</t>
  </si>
  <si>
    <t>支 出 合 计</t>
  </si>
  <si>
    <t>注：我县不存在税收返还和一般性转移支付</t>
  </si>
  <si>
    <t>2021年预算数</t>
    <phoneticPr fontId="5" type="noConversion"/>
  </si>
  <si>
    <t>2021年决算数</t>
    <phoneticPr fontId="5" type="noConversion"/>
  </si>
  <si>
    <t>2022年预算数</t>
    <phoneticPr fontId="5" type="noConversion"/>
  </si>
  <si>
    <t>2022年决算数</t>
    <phoneticPr fontId="5" type="noConversion"/>
  </si>
  <si>
    <t>嵊泗县2022年一般公共预算基本支出决算</t>
    <phoneticPr fontId="5" type="noConversion"/>
  </si>
  <si>
    <t xml:space="preserve">  公务用车运行维护费</t>
    <phoneticPr fontId="5" type="noConversion"/>
  </si>
  <si>
    <t>2022年调整预算数</t>
  </si>
  <si>
    <t>2022年调整预算数</t>
    <phoneticPr fontId="5" type="noConversion"/>
  </si>
  <si>
    <t>嵊泗县2022年一般公共预算收入决算</t>
    <phoneticPr fontId="5" type="noConversion"/>
  </si>
  <si>
    <t>嵊泗县2022年一般公共预算支出决算</t>
    <phoneticPr fontId="5" type="noConversion"/>
  </si>
  <si>
    <t xml:space="preserve">  补充全国社会保障基金</t>
  </si>
  <si>
    <t xml:space="preserve">  其他支出</t>
  </si>
  <si>
    <t xml:space="preserve">      宣传管理</t>
  </si>
  <si>
    <t xml:space="preserve">      市场秩序执法</t>
  </si>
  <si>
    <t xml:space="preserve">      其他国防动员支出</t>
  </si>
  <si>
    <t xml:space="preserve">      “两房”建设</t>
  </si>
  <si>
    <t xml:space="preserve">      就业管理</t>
  </si>
  <si>
    <t xml:space="preserve">      烈士纪念设施管理维护</t>
  </si>
  <si>
    <t xml:space="preserve">      渔业发展</t>
  </si>
  <si>
    <t xml:space="preserve">      其他交通运输支出</t>
  </si>
  <si>
    <t xml:space="preserve">      消防应急救援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</si>
  <si>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</si>
  <si>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</si>
  <si>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</si>
  <si>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</si>
  <si>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</si>
  <si>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</si>
  <si>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</si>
  <si>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 xml:space="preserve">  资本性支出(一)</t>
  </si>
  <si>
    <t xml:space="preserve">  资本性支出(二)</t>
  </si>
  <si>
    <t xml:space="preserve">  费用补贴</t>
  </si>
  <si>
    <t xml:space="preserve">  利息补贴</t>
  </si>
  <si>
    <t xml:space="preserve">  其他对企业补助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</si>
  <si>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</si>
  <si>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</si>
  <si>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</si>
  <si>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</si>
  <si>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 xml:space="preserve">  其他对个人和家庭补助</t>
  </si>
  <si>
    <t xml:space="preserve">  对社会保险基金补助</t>
  </si>
  <si>
    <t xml:space="preserve">  对机关事业单位职业年金的补助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</si>
  <si>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</si>
  <si>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</si>
  <si>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</si>
  <si>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</si>
  <si>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</si>
  <si>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</si>
  <si>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</si>
  <si>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</si>
  <si>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>七、对企业补助</t>
    <phoneticPr fontId="5" type="noConversion"/>
  </si>
  <si>
    <t>八、对企业资本性支出</t>
    <phoneticPr fontId="5" type="noConversion"/>
  </si>
  <si>
    <t>九、对个人和家庭的补助</t>
    <phoneticPr fontId="5" type="noConversion"/>
  </si>
  <si>
    <t>十、对社会保障基金补助</t>
    <phoneticPr fontId="5" type="noConversion"/>
  </si>
  <si>
    <t>十一、债务利息及费用支出</t>
    <phoneticPr fontId="5" type="noConversion"/>
  </si>
  <si>
    <t>嵊泗县2022年一般公共预算税收返还和转移支付决算表</t>
    <phoneticPr fontId="5" type="noConversion"/>
  </si>
  <si>
    <t>嵊泗县2022年专项转移支付分地区、分项目决算表</t>
    <phoneticPr fontId="5" type="noConversion"/>
  </si>
  <si>
    <t>嵊泗县2022年一般公共预算税收返还和一般性转移支付表</t>
    <phoneticPr fontId="5" type="noConversion"/>
  </si>
  <si>
    <t xml:space="preserve">      政协会议</t>
    <phoneticPr fontId="5" type="noConversion"/>
  </si>
  <si>
    <t xml:space="preserve">      行政运行</t>
    <phoneticPr fontId="5" type="noConversion"/>
  </si>
  <si>
    <t xml:space="preserve">     税收事务</t>
    <phoneticPr fontId="5" type="noConversion"/>
  </si>
  <si>
    <t xml:space="preserve">      文化和旅游管理事务</t>
    <phoneticPr fontId="5" type="noConversion"/>
  </si>
  <si>
    <t xml:space="preserve">    文物</t>
    <phoneticPr fontId="5" type="noConversion"/>
  </si>
  <si>
    <t xml:space="preserve">      其他文物支出</t>
    <phoneticPr fontId="5" type="noConversion"/>
  </si>
  <si>
    <t xml:space="preserve">      农村环境保护</t>
    <phoneticPr fontId="5" type="noConversion"/>
  </si>
  <si>
    <t xml:space="preserve">     一般行政管理事务</t>
    <phoneticPr fontId="5" type="noConversion"/>
  </si>
  <si>
    <t xml:space="preserve">   其他国防支出(款)</t>
    <phoneticPr fontId="5" type="noConversion"/>
  </si>
  <si>
    <t xml:space="preserve">     其他国防支出(项)</t>
    <phoneticPr fontId="5" type="noConversion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</si>
</sst>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_);[Red]\(0\)"/>
    <numFmt numFmtId="178" formatCode="0.0_);[Red]\(0.0\)"/>
    <numFmt numFmtId="179" formatCode="0.0"/>
    <numFmt numFmtId="180" formatCode="0_ "/>
  </numFmts>
  <fonts count="28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8"/>
      <name val="创艺简标宋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黑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8"/>
      <color indexed="8"/>
      <name val="方正小标宋简体"/>
      <family val="4"/>
      <charset val="134"/>
    </font>
    <font>
      <sz val="9"/>
      <color indexed="10"/>
      <name val="宋体"/>
      <family val="3"/>
      <charset val="134"/>
    </font>
    <font>
      <sz val="18"/>
      <color indexed="8"/>
      <name val="创艺简标宋"/>
      <charset val="134"/>
    </font>
    <font>
      <sz val="9"/>
      <name val="黑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sz val="12"/>
      <name val="楷体_GB2312"/>
      <charset val="134"/>
    </font>
    <font>
      <sz val="12"/>
      <name val="Times New Roman"/>
      <family val="1"/>
    </font>
    <font>
      <sz val="18"/>
      <color theme="1"/>
      <name val="创艺简标宋"/>
      <charset val="134"/>
    </font>
    <font>
      <b/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创艺简标宋"/>
      <charset val="134"/>
    </font>
    <font>
      <b/>
      <sz val="12"/>
      <name val="创艺简标宋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indexed="75"/>
      </patternFill>
    </fill>
    <fill>
      <patternFill patternType="mediumGray">
        <fgColor indexed="9"/>
        <bgColor theme="0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15" fillId="0" borderId="0">
      <alignment vertical="center"/>
    </xf>
    <xf numFmtId="9" fontId="15" fillId="0" borderId="0" applyFont="0" applyFill="0" applyBorder="0" applyAlignment="0" applyProtection="0"/>
    <xf numFmtId="0" fontId="1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17" fillId="0" borderId="0"/>
  </cellStyleXfs>
  <cellXfs count="136">
    <xf numFmtId="0" fontId="0" fillId="0" borderId="0" xfId="0"/>
    <xf numFmtId="0" fontId="1" fillId="2" borderId="0" xfId="3" applyFont="1" applyFill="1">
      <alignment vertical="center"/>
    </xf>
    <xf numFmtId="0" fontId="2" fillId="0" borderId="0" xfId="3" applyFont="1" applyFill="1">
      <alignment vertical="center"/>
    </xf>
    <xf numFmtId="0" fontId="3" fillId="0" borderId="0" xfId="3" applyFont="1" applyAlignment="1">
      <alignment horizontal="center" vertical="center"/>
    </xf>
    <xf numFmtId="0" fontId="1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177" fontId="6" fillId="0" borderId="1" xfId="3" applyNumberFormat="1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  <xf numFmtId="177" fontId="5" fillId="0" borderId="1" xfId="3" applyNumberFormat="1" applyFont="1" applyFill="1" applyBorder="1" applyAlignment="1">
      <alignment horizontal="center" vertical="center" wrapText="1"/>
    </xf>
    <xf numFmtId="177" fontId="5" fillId="0" borderId="1" xfId="8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1" fontId="9" fillId="0" borderId="0" xfId="0" applyNumberFormat="1" applyFont="1" applyFill="1" applyBorder="1" applyAlignment="1">
      <alignment vertical="center"/>
    </xf>
    <xf numFmtId="31" fontId="9" fillId="0" borderId="0" xfId="0" applyNumberFormat="1" applyFont="1" applyFill="1" applyBorder="1" applyAlignment="1">
      <alignment horizontal="center" vertical="center"/>
    </xf>
    <xf numFmtId="31" fontId="9" fillId="2" borderId="0" xfId="0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77" fontId="9" fillId="0" borderId="1" xfId="0" applyNumberFormat="1" applyFont="1" applyFill="1" applyBorder="1" applyAlignment="1" applyProtection="1">
      <alignment horizontal="center" vertical="center"/>
    </xf>
    <xf numFmtId="178" fontId="9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" fontId="8" fillId="0" borderId="1" xfId="4" applyNumberFormat="1" applyFont="1" applyFill="1" applyBorder="1" applyAlignment="1">
      <alignment horizontal="center" vertical="center"/>
    </xf>
    <xf numFmtId="179" fontId="8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179" fontId="9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left" vertical="center"/>
    </xf>
    <xf numFmtId="180" fontId="9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0" fontId="9" fillId="0" borderId="1" xfId="4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9" fontId="5" fillId="0" borderId="1" xfId="2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left" vertical="center"/>
    </xf>
    <xf numFmtId="180" fontId="5" fillId="0" borderId="1" xfId="0" applyNumberFormat="1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1" fontId="5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Font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1" fontId="21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0" xfId="0" applyFont="1"/>
    <xf numFmtId="0" fontId="0" fillId="0" borderId="0" xfId="0" applyAlignment="1"/>
    <xf numFmtId="0" fontId="5" fillId="0" borderId="0" xfId="0" applyFont="1" applyAlignment="1"/>
    <xf numFmtId="1" fontId="21" fillId="0" borderId="1" xfId="0" applyNumberFormat="1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vertical="center"/>
    </xf>
    <xf numFmtId="0" fontId="0" fillId="0" borderId="0" xfId="0" applyBorder="1" applyAlignment="1"/>
    <xf numFmtId="176" fontId="9" fillId="0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 applyProtection="1">
      <alignment horizontal="center" vertical="center"/>
    </xf>
    <xf numFmtId="0" fontId="26" fillId="3" borderId="1" xfId="0" applyNumberFormat="1" applyFont="1" applyFill="1" applyBorder="1" applyAlignment="1" applyProtection="1">
      <alignment vertical="center"/>
    </xf>
    <xf numFmtId="0" fontId="3" fillId="3" borderId="0" xfId="3" applyFont="1" applyFill="1">
      <alignment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>
      <alignment vertical="center"/>
    </xf>
    <xf numFmtId="0" fontId="25" fillId="3" borderId="1" xfId="0" applyNumberFormat="1" applyFont="1" applyFill="1" applyBorder="1" applyAlignment="1" applyProtection="1">
      <alignment vertical="center"/>
    </xf>
    <xf numFmtId="0" fontId="3" fillId="3" borderId="0" xfId="3" applyFont="1" applyFill="1" applyAlignment="1">
      <alignment horizontal="center" vertical="center"/>
    </xf>
    <xf numFmtId="177" fontId="6" fillId="3" borderId="1" xfId="3" applyNumberFormat="1" applyFont="1" applyFill="1" applyBorder="1" applyAlignment="1">
      <alignment horizontal="center" vertical="center" wrapText="1"/>
    </xf>
    <xf numFmtId="177" fontId="5" fillId="3" borderId="1" xfId="3" applyNumberFormat="1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 applyProtection="1">
      <alignment horizontal="center" vertical="center"/>
    </xf>
    <xf numFmtId="177" fontId="5" fillId="3" borderId="1" xfId="8" applyNumberFormat="1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>
      <alignment vertical="center"/>
    </xf>
    <xf numFmtId="0" fontId="2" fillId="0" borderId="0" xfId="3" applyFont="1">
      <alignment vertical="center"/>
    </xf>
    <xf numFmtId="177" fontId="6" fillId="3" borderId="1" xfId="8" applyNumberFormat="1" applyFont="1" applyFill="1" applyBorder="1" applyAlignment="1">
      <alignment horizontal="center" vertical="center" wrapText="1"/>
    </xf>
    <xf numFmtId="177" fontId="6" fillId="3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top" wrapText="1"/>
    </xf>
    <xf numFmtId="3" fontId="26" fillId="6" borderId="1" xfId="0" applyNumberFormat="1" applyFont="1" applyFill="1" applyBorder="1" applyAlignment="1" applyProtection="1">
      <alignment horizontal="center" vertical="center"/>
    </xf>
    <xf numFmtId="3" fontId="25" fillId="6" borderId="1" xfId="0" applyNumberFormat="1" applyFont="1" applyFill="1" applyBorder="1" applyAlignment="1" applyProtection="1">
      <alignment horizontal="center" vertical="center"/>
    </xf>
    <xf numFmtId="3" fontId="25" fillId="5" borderId="1" xfId="0" applyNumberFormat="1" applyFont="1" applyFill="1" applyBorder="1" applyAlignment="1" applyProtection="1">
      <alignment horizontal="center" vertical="center"/>
    </xf>
    <xf numFmtId="178" fontId="8" fillId="2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vertical="center"/>
    </xf>
    <xf numFmtId="177" fontId="8" fillId="2" borderId="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vertical="center"/>
    </xf>
    <xf numFmtId="0" fontId="12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31" fontId="9" fillId="0" borderId="2" xfId="0" applyNumberFormat="1" applyFont="1" applyBorder="1" applyAlignment="1">
      <alignment horizontal="right" vertical="center"/>
    </xf>
    <xf numFmtId="0" fontId="4" fillId="2" borderId="0" xfId="4" applyFont="1" applyFill="1" applyAlignment="1">
      <alignment horizontal="center" vertical="center"/>
    </xf>
    <xf numFmtId="0" fontId="18" fillId="0" borderId="0" xfId="4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</cellXfs>
  <cellStyles count="10">
    <cellStyle name="百分比" xfId="2" builtinId="5"/>
    <cellStyle name="常规" xfId="0" builtinId="0"/>
    <cellStyle name="常规 2" xfId="5"/>
    <cellStyle name="常规 3" xfId="6"/>
    <cellStyle name="常规 4" xfId="7"/>
    <cellStyle name="常规 5" xfId="8"/>
    <cellStyle name="常规 5_嵊泗县2019年一般公共预算收支决算（3）" xfId="3"/>
    <cellStyle name="常规_2000年预计及2001年计划" xfId="4"/>
    <cellStyle name="常规_Book1_2013年度预算报告附表" xfId="1"/>
    <cellStyle name="样式 1" xfId="9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4"/>
  <sheetViews>
    <sheetView showZeros="0" zoomScale="120" zoomScaleNormal="120" workbookViewId="0">
      <pane ySplit="3" topLeftCell="A1218" activePane="bottomLeft" state="frozen"/>
      <selection pane="bottomLeft" activeCell="E1232" sqref="E1232"/>
    </sheetView>
  </sheetViews>
  <sheetFormatPr defaultColWidth="9" defaultRowHeight="20.100000000000001" customHeight="1"/>
  <cols>
    <col min="1" max="1" width="33.59765625" style="62" customWidth="1"/>
    <col min="2" max="4" width="12.5" style="18" customWidth="1"/>
    <col min="5" max="5" width="12.5" style="62" customWidth="1"/>
    <col min="6" max="16384" width="9" style="62"/>
  </cols>
  <sheetData>
    <row r="1" spans="1:5" s="60" customFormat="1" ht="29.25" customHeight="1">
      <c r="A1" s="128" t="s">
        <v>0</v>
      </c>
      <c r="B1" s="128"/>
      <c r="C1" s="128"/>
      <c r="D1" s="128"/>
      <c r="E1" s="128"/>
    </row>
    <row r="2" spans="1:5" s="61" customFormat="1" ht="13.5" customHeight="1">
      <c r="A2" s="63"/>
      <c r="B2" s="63"/>
      <c r="C2" s="63"/>
      <c r="D2" s="129" t="s">
        <v>1</v>
      </c>
      <c r="E2" s="129"/>
    </row>
    <row r="3" spans="1:5" s="61" customFormat="1" ht="39" customHeight="1">
      <c r="A3" s="64" t="s">
        <v>2</v>
      </c>
      <c r="B3" s="64" t="s">
        <v>3</v>
      </c>
      <c r="C3" s="65" t="s">
        <v>4</v>
      </c>
      <c r="D3" s="64" t="s">
        <v>5</v>
      </c>
      <c r="E3" s="66" t="s">
        <v>6</v>
      </c>
    </row>
    <row r="4" spans="1:5" ht="20.100000000000001" customHeight="1">
      <c r="A4" s="67" t="s">
        <v>7</v>
      </c>
      <c r="B4" s="68">
        <v>970858</v>
      </c>
      <c r="C4" s="69">
        <v>820764</v>
      </c>
      <c r="D4" s="69">
        <v>861500</v>
      </c>
      <c r="E4" s="70">
        <f>D4/C4*100</f>
        <v>104.963180646325</v>
      </c>
    </row>
    <row r="5" spans="1:5" ht="20.100000000000001" customHeight="1">
      <c r="A5" s="71" t="s">
        <v>8</v>
      </c>
      <c r="B5" s="68">
        <v>142176</v>
      </c>
      <c r="C5" s="69">
        <v>142176</v>
      </c>
      <c r="D5" s="69">
        <v>149300</v>
      </c>
      <c r="E5" s="70">
        <f t="shared" ref="E5:E68" si="0">D5/C5*100</f>
        <v>105.010690974567</v>
      </c>
    </row>
    <row r="6" spans="1:5" ht="20.100000000000001" customHeight="1">
      <c r="A6" s="71" t="s">
        <v>9</v>
      </c>
      <c r="B6" s="72">
        <v>2376</v>
      </c>
      <c r="C6" s="69">
        <v>2376</v>
      </c>
      <c r="D6" s="69">
        <v>2495</v>
      </c>
      <c r="E6" s="70">
        <f t="shared" si="0"/>
        <v>105.00841750841801</v>
      </c>
    </row>
    <row r="7" spans="1:5" ht="20.100000000000001" customHeight="1">
      <c r="A7" s="71" t="s">
        <v>10</v>
      </c>
      <c r="B7" s="72">
        <v>1649</v>
      </c>
      <c r="C7" s="69">
        <v>1649</v>
      </c>
      <c r="D7" s="69">
        <v>1732</v>
      </c>
      <c r="E7" s="70">
        <f t="shared" si="0"/>
        <v>105.033353547605</v>
      </c>
    </row>
    <row r="8" spans="1:5" ht="20.100000000000001" customHeight="1">
      <c r="A8" s="71" t="s">
        <v>11</v>
      </c>
      <c r="B8" s="72">
        <v>292</v>
      </c>
      <c r="C8" s="69">
        <v>292</v>
      </c>
      <c r="D8" s="69">
        <v>307</v>
      </c>
      <c r="E8" s="70">
        <f t="shared" si="0"/>
        <v>105.13698630137</v>
      </c>
    </row>
    <row r="9" spans="1:5" ht="20.100000000000001" customHeight="1">
      <c r="A9" s="71" t="s">
        <v>12</v>
      </c>
      <c r="B9" s="72">
        <v>0</v>
      </c>
      <c r="C9" s="69">
        <v>0</v>
      </c>
      <c r="D9" s="69"/>
      <c r="E9" s="70" t="e">
        <f t="shared" si="0"/>
        <v>#DIV/0!</v>
      </c>
    </row>
    <row r="10" spans="1:5" ht="20.100000000000001" customHeight="1">
      <c r="A10" s="71" t="s">
        <v>13</v>
      </c>
      <c r="B10" s="72">
        <v>240</v>
      </c>
      <c r="C10" s="69">
        <v>240</v>
      </c>
      <c r="D10" s="69">
        <v>252</v>
      </c>
      <c r="E10" s="70">
        <f t="shared" si="0"/>
        <v>105</v>
      </c>
    </row>
    <row r="11" spans="1:5" ht="20.100000000000001" customHeight="1">
      <c r="A11" s="71" t="s">
        <v>14</v>
      </c>
      <c r="B11" s="72">
        <v>0</v>
      </c>
      <c r="C11" s="69">
        <v>0</v>
      </c>
      <c r="D11" s="69"/>
      <c r="E11" s="70" t="e">
        <f t="shared" si="0"/>
        <v>#DIV/0!</v>
      </c>
    </row>
    <row r="12" spans="1:5" ht="20.100000000000001" customHeight="1">
      <c r="A12" s="71" t="s">
        <v>15</v>
      </c>
      <c r="B12" s="72">
        <v>60</v>
      </c>
      <c r="C12" s="69">
        <v>60</v>
      </c>
      <c r="D12" s="69">
        <v>63</v>
      </c>
      <c r="E12" s="70">
        <f t="shared" si="0"/>
        <v>105</v>
      </c>
    </row>
    <row r="13" spans="1:5" ht="20.100000000000001" customHeight="1">
      <c r="A13" s="71" t="s">
        <v>16</v>
      </c>
      <c r="B13" s="72">
        <v>25</v>
      </c>
      <c r="C13" s="69">
        <v>25</v>
      </c>
      <c r="D13" s="69">
        <v>26</v>
      </c>
      <c r="E13" s="70">
        <f t="shared" si="0"/>
        <v>104</v>
      </c>
    </row>
    <row r="14" spans="1:5" ht="20.100000000000001" customHeight="1">
      <c r="A14" s="71" t="s">
        <v>17</v>
      </c>
      <c r="B14" s="72">
        <v>100</v>
      </c>
      <c r="C14" s="69">
        <v>100</v>
      </c>
      <c r="D14" s="69">
        <v>105</v>
      </c>
      <c r="E14" s="70">
        <f t="shared" si="0"/>
        <v>105</v>
      </c>
    </row>
    <row r="15" spans="1:5" ht="20.100000000000001" customHeight="1">
      <c r="A15" s="71" t="s">
        <v>18</v>
      </c>
      <c r="B15" s="72">
        <v>0</v>
      </c>
      <c r="C15" s="69">
        <v>0</v>
      </c>
      <c r="D15" s="69"/>
      <c r="E15" s="70" t="e">
        <f t="shared" si="0"/>
        <v>#DIV/0!</v>
      </c>
    </row>
    <row r="16" spans="1:5" ht="20.100000000000001" customHeight="1">
      <c r="A16" s="67" t="s">
        <v>19</v>
      </c>
      <c r="B16" s="72">
        <v>0</v>
      </c>
      <c r="C16" s="69">
        <v>0</v>
      </c>
      <c r="D16" s="69"/>
      <c r="E16" s="70" t="e">
        <f t="shared" si="0"/>
        <v>#DIV/0!</v>
      </c>
    </row>
    <row r="17" spans="1:5" ht="20.100000000000001" customHeight="1">
      <c r="A17" s="67" t="s">
        <v>20</v>
      </c>
      <c r="B17" s="72">
        <v>10</v>
      </c>
      <c r="C17" s="69">
        <v>10</v>
      </c>
      <c r="D17" s="69">
        <v>10</v>
      </c>
      <c r="E17" s="70">
        <f t="shared" si="0"/>
        <v>100</v>
      </c>
    </row>
    <row r="18" spans="1:5" ht="20.100000000000001" customHeight="1">
      <c r="A18" s="73" t="s">
        <v>21</v>
      </c>
      <c r="B18" s="72">
        <v>2342</v>
      </c>
      <c r="C18" s="69">
        <v>2342</v>
      </c>
      <c r="D18" s="69">
        <v>2459</v>
      </c>
      <c r="E18" s="70">
        <f t="shared" si="0"/>
        <v>104.995730145175</v>
      </c>
    </row>
    <row r="19" spans="1:5" ht="20.100000000000001" customHeight="1">
      <c r="A19" s="73" t="s">
        <v>10</v>
      </c>
      <c r="B19" s="72">
        <v>1634</v>
      </c>
      <c r="C19" s="69">
        <v>1634</v>
      </c>
      <c r="D19" s="69">
        <v>1715</v>
      </c>
      <c r="E19" s="70">
        <f t="shared" si="0"/>
        <v>104.957160342717</v>
      </c>
    </row>
    <row r="20" spans="1:5" ht="20.100000000000001" customHeight="1">
      <c r="A20" s="73" t="s">
        <v>11</v>
      </c>
      <c r="B20" s="72">
        <v>351</v>
      </c>
      <c r="C20" s="69">
        <v>351</v>
      </c>
      <c r="D20" s="69">
        <v>370</v>
      </c>
      <c r="E20" s="70">
        <f t="shared" si="0"/>
        <v>105.413105413105</v>
      </c>
    </row>
    <row r="21" spans="1:5" ht="20.100000000000001" customHeight="1">
      <c r="A21" s="73" t="s">
        <v>12</v>
      </c>
      <c r="B21" s="68">
        <v>0</v>
      </c>
      <c r="C21" s="69">
        <v>0</v>
      </c>
      <c r="D21" s="69"/>
      <c r="E21" s="70" t="e">
        <f t="shared" si="0"/>
        <v>#DIV/0!</v>
      </c>
    </row>
    <row r="22" spans="1:5" ht="20.100000000000001" customHeight="1">
      <c r="A22" s="73" t="s">
        <v>22</v>
      </c>
      <c r="B22" s="72">
        <v>220</v>
      </c>
      <c r="C22" s="69">
        <v>220</v>
      </c>
      <c r="D22" s="69">
        <v>230</v>
      </c>
      <c r="E22" s="70">
        <f t="shared" si="0"/>
        <v>104.545454545455</v>
      </c>
    </row>
    <row r="23" spans="1:5" ht="20.100000000000001" customHeight="1">
      <c r="A23" s="74" t="s">
        <v>23</v>
      </c>
      <c r="B23" s="72">
        <v>0</v>
      </c>
      <c r="C23" s="69">
        <v>0</v>
      </c>
      <c r="D23" s="69"/>
      <c r="E23" s="70" t="e">
        <f t="shared" si="0"/>
        <v>#DIV/0!</v>
      </c>
    </row>
    <row r="24" spans="1:5" ht="20.100000000000001" customHeight="1">
      <c r="A24" s="74" t="s">
        <v>24</v>
      </c>
      <c r="B24" s="72">
        <v>137</v>
      </c>
      <c r="C24" s="69">
        <v>137</v>
      </c>
      <c r="D24" s="69">
        <v>144</v>
      </c>
      <c r="E24" s="70">
        <f t="shared" si="0"/>
        <v>105.109489051095</v>
      </c>
    </row>
    <row r="25" spans="1:5" ht="20.100000000000001" customHeight="1">
      <c r="A25" s="74" t="s">
        <v>19</v>
      </c>
      <c r="B25" s="72">
        <v>0</v>
      </c>
      <c r="C25" s="69">
        <v>0</v>
      </c>
      <c r="D25" s="69"/>
      <c r="E25" s="70" t="e">
        <f t="shared" si="0"/>
        <v>#DIV/0!</v>
      </c>
    </row>
    <row r="26" spans="1:5" ht="20.100000000000001" customHeight="1">
      <c r="A26" s="74" t="s">
        <v>25</v>
      </c>
      <c r="B26" s="72">
        <v>0</v>
      </c>
      <c r="C26" s="69">
        <v>0</v>
      </c>
      <c r="D26" s="69"/>
      <c r="E26" s="70" t="e">
        <f t="shared" si="0"/>
        <v>#DIV/0!</v>
      </c>
    </row>
    <row r="27" spans="1:5" ht="20.100000000000001" customHeight="1">
      <c r="A27" s="74" t="s">
        <v>26</v>
      </c>
      <c r="B27" s="72">
        <v>62779</v>
      </c>
      <c r="C27" s="69">
        <v>62779</v>
      </c>
      <c r="D27" s="69">
        <v>65917</v>
      </c>
      <c r="E27" s="70">
        <f t="shared" si="0"/>
        <v>104.998486755125</v>
      </c>
    </row>
    <row r="28" spans="1:5" ht="20.100000000000001" customHeight="1">
      <c r="A28" s="74" t="s">
        <v>10</v>
      </c>
      <c r="B28" s="72">
        <v>16748</v>
      </c>
      <c r="C28" s="69">
        <v>16748</v>
      </c>
      <c r="D28" s="69">
        <v>17585</v>
      </c>
      <c r="E28" s="70">
        <f t="shared" si="0"/>
        <v>104.99761165512299</v>
      </c>
    </row>
    <row r="29" spans="1:5" ht="20.100000000000001" customHeight="1">
      <c r="A29" s="74" t="s">
        <v>11</v>
      </c>
      <c r="B29" s="72">
        <v>43650</v>
      </c>
      <c r="C29" s="69">
        <v>43650</v>
      </c>
      <c r="D29" s="69">
        <v>45833</v>
      </c>
      <c r="E29" s="70">
        <f t="shared" si="0"/>
        <v>105.001145475372</v>
      </c>
    </row>
    <row r="30" spans="1:5" ht="20.100000000000001" customHeight="1">
      <c r="A30" s="74" t="s">
        <v>12</v>
      </c>
      <c r="B30" s="72">
        <v>0</v>
      </c>
      <c r="C30" s="69">
        <v>0</v>
      </c>
      <c r="D30" s="69"/>
      <c r="E30" s="70" t="e">
        <f t="shared" si="0"/>
        <v>#DIV/0!</v>
      </c>
    </row>
    <row r="31" spans="1:5" ht="20.100000000000001" customHeight="1">
      <c r="A31" s="74" t="s">
        <v>27</v>
      </c>
      <c r="B31" s="72">
        <v>0</v>
      </c>
      <c r="C31" s="69">
        <v>0</v>
      </c>
      <c r="D31" s="69"/>
      <c r="E31" s="70" t="e">
        <f t="shared" si="0"/>
        <v>#DIV/0!</v>
      </c>
    </row>
    <row r="32" spans="1:5" ht="20.100000000000001" customHeight="1">
      <c r="A32" s="74" t="s">
        <v>28</v>
      </c>
      <c r="B32" s="72">
        <v>0</v>
      </c>
      <c r="C32" s="69">
        <v>0</v>
      </c>
      <c r="D32" s="69"/>
      <c r="E32" s="70" t="e">
        <f t="shared" si="0"/>
        <v>#DIV/0!</v>
      </c>
    </row>
    <row r="33" spans="1:5" ht="20.100000000000001" customHeight="1">
      <c r="A33" s="74" t="s">
        <v>29</v>
      </c>
      <c r="B33" s="72">
        <v>388</v>
      </c>
      <c r="C33" s="69">
        <v>388</v>
      </c>
      <c r="D33" s="69">
        <v>407</v>
      </c>
      <c r="E33" s="70">
        <f t="shared" si="0"/>
        <v>104.89690721649499</v>
      </c>
    </row>
    <row r="34" spans="1:5" ht="20.100000000000001" customHeight="1">
      <c r="A34" s="75" t="s">
        <v>30</v>
      </c>
      <c r="B34" s="30">
        <v>0</v>
      </c>
      <c r="C34" s="30">
        <v>0</v>
      </c>
      <c r="D34" s="30"/>
      <c r="E34" s="70" t="e">
        <f t="shared" si="0"/>
        <v>#DIV/0!</v>
      </c>
    </row>
    <row r="35" spans="1:5" ht="20.100000000000001" customHeight="1">
      <c r="A35" s="75" t="s">
        <v>31</v>
      </c>
      <c r="B35" s="30">
        <v>0</v>
      </c>
      <c r="C35" s="30">
        <v>0</v>
      </c>
      <c r="D35" s="30"/>
      <c r="E35" s="70" t="e">
        <f t="shared" si="0"/>
        <v>#DIV/0!</v>
      </c>
    </row>
    <row r="36" spans="1:5" ht="20.100000000000001" customHeight="1">
      <c r="A36" s="75" t="s">
        <v>32</v>
      </c>
      <c r="B36" s="30">
        <v>0</v>
      </c>
      <c r="C36" s="30">
        <v>0</v>
      </c>
      <c r="D36" s="30"/>
      <c r="E36" s="70" t="e">
        <f t="shared" si="0"/>
        <v>#DIV/0!</v>
      </c>
    </row>
    <row r="37" spans="1:5" ht="20.100000000000001" customHeight="1">
      <c r="A37" s="75" t="s">
        <v>19</v>
      </c>
      <c r="B37" s="30">
        <v>246</v>
      </c>
      <c r="C37" s="30">
        <v>246</v>
      </c>
      <c r="D37" s="30">
        <v>258</v>
      </c>
      <c r="E37" s="70">
        <f t="shared" si="0"/>
        <v>104.878048780488</v>
      </c>
    </row>
    <row r="38" spans="1:5" ht="20.100000000000001" customHeight="1">
      <c r="A38" s="75" t="s">
        <v>33</v>
      </c>
      <c r="B38" s="30">
        <v>1747</v>
      </c>
      <c r="C38" s="30">
        <v>1747</v>
      </c>
      <c r="D38" s="30">
        <v>1834</v>
      </c>
      <c r="E38" s="70">
        <f t="shared" si="0"/>
        <v>104.979965655409</v>
      </c>
    </row>
    <row r="39" spans="1:5" ht="20.100000000000001" customHeight="1">
      <c r="A39" s="75" t="s">
        <v>34</v>
      </c>
      <c r="B39" s="30">
        <v>4837</v>
      </c>
      <c r="C39" s="30">
        <v>4837</v>
      </c>
      <c r="D39" s="30">
        <v>5079</v>
      </c>
      <c r="E39" s="70">
        <f t="shared" si="0"/>
        <v>105.00310109572</v>
      </c>
    </row>
    <row r="40" spans="1:5" ht="20.100000000000001" customHeight="1">
      <c r="A40" s="75" t="s">
        <v>10</v>
      </c>
      <c r="B40" s="30">
        <v>3454</v>
      </c>
      <c r="C40" s="30">
        <v>3454</v>
      </c>
      <c r="D40" s="30">
        <v>3626</v>
      </c>
      <c r="E40" s="70">
        <f t="shared" si="0"/>
        <v>104.979733642154</v>
      </c>
    </row>
    <row r="41" spans="1:5" ht="20.100000000000001" customHeight="1">
      <c r="A41" s="75" t="s">
        <v>11</v>
      </c>
      <c r="B41" s="30">
        <v>942</v>
      </c>
      <c r="C41" s="30">
        <v>942</v>
      </c>
      <c r="D41" s="30">
        <v>990</v>
      </c>
      <c r="E41" s="70">
        <f t="shared" si="0"/>
        <v>105.09554140127401</v>
      </c>
    </row>
    <row r="42" spans="1:5" ht="20.100000000000001" customHeight="1">
      <c r="A42" s="75" t="s">
        <v>12</v>
      </c>
      <c r="B42" s="30">
        <v>0</v>
      </c>
      <c r="C42" s="30">
        <v>0</v>
      </c>
      <c r="D42" s="30"/>
      <c r="E42" s="70" t="e">
        <f t="shared" si="0"/>
        <v>#DIV/0!</v>
      </c>
    </row>
    <row r="43" spans="1:5" ht="20.100000000000001" customHeight="1">
      <c r="A43" s="75" t="s">
        <v>35</v>
      </c>
      <c r="B43" s="30">
        <v>0</v>
      </c>
      <c r="C43" s="30">
        <v>0</v>
      </c>
      <c r="D43" s="30"/>
      <c r="E43" s="70" t="e">
        <f t="shared" si="0"/>
        <v>#DIV/0!</v>
      </c>
    </row>
    <row r="44" spans="1:5" ht="20.100000000000001" customHeight="1">
      <c r="A44" s="75" t="s">
        <v>36</v>
      </c>
      <c r="B44" s="30">
        <v>0</v>
      </c>
      <c r="C44" s="30">
        <v>0</v>
      </c>
      <c r="D44" s="30"/>
      <c r="E44" s="70" t="e">
        <f t="shared" si="0"/>
        <v>#DIV/0!</v>
      </c>
    </row>
    <row r="45" spans="1:5" ht="20.100000000000001" customHeight="1">
      <c r="A45" s="75" t="s">
        <v>37</v>
      </c>
      <c r="B45" s="30">
        <v>120</v>
      </c>
      <c r="C45" s="30">
        <v>120</v>
      </c>
      <c r="D45" s="30">
        <v>126</v>
      </c>
      <c r="E45" s="70">
        <f t="shared" si="0"/>
        <v>105</v>
      </c>
    </row>
    <row r="46" spans="1:5" ht="20.100000000000001" customHeight="1">
      <c r="A46" s="75" t="s">
        <v>38</v>
      </c>
      <c r="B46" s="30">
        <v>115</v>
      </c>
      <c r="C46" s="30">
        <v>115</v>
      </c>
      <c r="D46" s="30">
        <v>121</v>
      </c>
      <c r="E46" s="70">
        <f t="shared" si="0"/>
        <v>105.217391304348</v>
      </c>
    </row>
    <row r="47" spans="1:5" ht="20.100000000000001" customHeight="1">
      <c r="A47" s="75" t="s">
        <v>39</v>
      </c>
      <c r="B47" s="30">
        <v>92</v>
      </c>
      <c r="C47" s="30">
        <v>92</v>
      </c>
      <c r="D47" s="30">
        <v>96</v>
      </c>
      <c r="E47" s="70">
        <f t="shared" si="0"/>
        <v>104.347826086957</v>
      </c>
    </row>
    <row r="48" spans="1:5" ht="20.100000000000001" customHeight="1">
      <c r="A48" s="75" t="s">
        <v>40</v>
      </c>
      <c r="B48" s="30">
        <v>0</v>
      </c>
      <c r="C48" s="30">
        <v>0</v>
      </c>
      <c r="D48" s="30"/>
      <c r="E48" s="70" t="e">
        <f t="shared" si="0"/>
        <v>#DIV/0!</v>
      </c>
    </row>
    <row r="49" spans="1:5" ht="20.100000000000001" customHeight="1">
      <c r="A49" s="75" t="s">
        <v>19</v>
      </c>
      <c r="B49" s="30">
        <v>37</v>
      </c>
      <c r="C49" s="30">
        <v>37</v>
      </c>
      <c r="D49" s="30">
        <v>40</v>
      </c>
      <c r="E49" s="70">
        <f t="shared" si="0"/>
        <v>108.108108108108</v>
      </c>
    </row>
    <row r="50" spans="1:5" ht="20.100000000000001" customHeight="1">
      <c r="A50" s="75" t="s">
        <v>41</v>
      </c>
      <c r="B50" s="30">
        <v>77</v>
      </c>
      <c r="C50" s="30">
        <v>77</v>
      </c>
      <c r="D50" s="30">
        <v>80</v>
      </c>
      <c r="E50" s="70">
        <f t="shared" si="0"/>
        <v>103.89610389610399</v>
      </c>
    </row>
    <row r="51" spans="1:5" ht="20.100000000000001" customHeight="1">
      <c r="A51" s="75" t="s">
        <v>42</v>
      </c>
      <c r="B51" s="30">
        <v>563</v>
      </c>
      <c r="C51" s="30">
        <v>563</v>
      </c>
      <c r="D51" s="30">
        <v>528</v>
      </c>
      <c r="E51" s="70">
        <f t="shared" si="0"/>
        <v>93.783303730017806</v>
      </c>
    </row>
    <row r="52" spans="1:5" ht="20.100000000000001" customHeight="1">
      <c r="A52" s="75" t="s">
        <v>10</v>
      </c>
      <c r="B52" s="30">
        <v>284</v>
      </c>
      <c r="C52" s="30">
        <v>284</v>
      </c>
      <c r="D52" s="30">
        <v>298</v>
      </c>
      <c r="E52" s="70">
        <f t="shared" si="0"/>
        <v>104.92957746478901</v>
      </c>
    </row>
    <row r="53" spans="1:5" ht="20.100000000000001" customHeight="1">
      <c r="A53" s="75" t="s">
        <v>11</v>
      </c>
      <c r="B53" s="30">
        <v>60</v>
      </c>
      <c r="C53" s="30">
        <v>60</v>
      </c>
      <c r="D53" s="30"/>
      <c r="E53" s="70">
        <f t="shared" si="0"/>
        <v>0</v>
      </c>
    </row>
    <row r="54" spans="1:5" ht="20.100000000000001" customHeight="1">
      <c r="A54" s="75" t="s">
        <v>12</v>
      </c>
      <c r="B54" s="30">
        <v>0</v>
      </c>
      <c r="C54" s="30">
        <v>0</v>
      </c>
      <c r="D54" s="30"/>
      <c r="E54" s="70" t="e">
        <f t="shared" si="0"/>
        <v>#DIV/0!</v>
      </c>
    </row>
    <row r="55" spans="1:5" ht="20.100000000000001" customHeight="1">
      <c r="A55" s="75" t="s">
        <v>43</v>
      </c>
      <c r="B55" s="30">
        <v>0</v>
      </c>
      <c r="C55" s="30">
        <v>0</v>
      </c>
      <c r="D55" s="30"/>
      <c r="E55" s="70" t="e">
        <f t="shared" si="0"/>
        <v>#DIV/0!</v>
      </c>
    </row>
    <row r="56" spans="1:5" ht="20.100000000000001" customHeight="1">
      <c r="A56" s="75" t="s">
        <v>44</v>
      </c>
      <c r="B56" s="30">
        <v>179</v>
      </c>
      <c r="C56" s="30">
        <v>179</v>
      </c>
      <c r="D56" s="30">
        <v>188</v>
      </c>
      <c r="E56" s="70">
        <f t="shared" si="0"/>
        <v>105.02793296089401</v>
      </c>
    </row>
    <row r="57" spans="1:5" ht="20.100000000000001" customHeight="1">
      <c r="A57" s="75" t="s">
        <v>45</v>
      </c>
      <c r="B57" s="30">
        <v>0</v>
      </c>
      <c r="C57" s="30">
        <v>0</v>
      </c>
      <c r="D57" s="30"/>
      <c r="E57" s="70" t="e">
        <f t="shared" si="0"/>
        <v>#DIV/0!</v>
      </c>
    </row>
    <row r="58" spans="1:5" ht="20.100000000000001" customHeight="1">
      <c r="A58" s="75" t="s">
        <v>46</v>
      </c>
      <c r="B58" s="30">
        <v>40</v>
      </c>
      <c r="C58" s="30">
        <v>40</v>
      </c>
      <c r="D58" s="30">
        <v>42</v>
      </c>
      <c r="E58" s="70">
        <f t="shared" si="0"/>
        <v>105</v>
      </c>
    </row>
    <row r="59" spans="1:5" ht="20.100000000000001" customHeight="1">
      <c r="A59" s="75" t="s">
        <v>47</v>
      </c>
      <c r="B59" s="30">
        <v>0</v>
      </c>
      <c r="C59" s="30">
        <v>0</v>
      </c>
      <c r="D59" s="30"/>
      <c r="E59" s="70" t="e">
        <f t="shared" si="0"/>
        <v>#DIV/0!</v>
      </c>
    </row>
    <row r="60" spans="1:5" ht="20.100000000000001" customHeight="1">
      <c r="A60" s="75" t="s">
        <v>19</v>
      </c>
      <c r="B60" s="30">
        <v>0</v>
      </c>
      <c r="C60" s="30">
        <v>0</v>
      </c>
      <c r="D60" s="30"/>
      <c r="E60" s="70" t="e">
        <f t="shared" si="0"/>
        <v>#DIV/0!</v>
      </c>
    </row>
    <row r="61" spans="1:5" ht="20.100000000000001" customHeight="1">
      <c r="A61" s="75" t="s">
        <v>48</v>
      </c>
      <c r="B61" s="30">
        <v>0</v>
      </c>
      <c r="C61" s="30">
        <v>0</v>
      </c>
      <c r="D61" s="30"/>
      <c r="E61" s="70" t="e">
        <f t="shared" si="0"/>
        <v>#DIV/0!</v>
      </c>
    </row>
    <row r="62" spans="1:5" ht="20.100000000000001" customHeight="1">
      <c r="A62" s="75" t="s">
        <v>49</v>
      </c>
      <c r="B62" s="30">
        <v>5404</v>
      </c>
      <c r="C62" s="30">
        <v>5404</v>
      </c>
      <c r="D62" s="30">
        <v>5674</v>
      </c>
      <c r="E62" s="70">
        <f t="shared" si="0"/>
        <v>104.99629903775001</v>
      </c>
    </row>
    <row r="63" spans="1:5" ht="20.100000000000001" customHeight="1">
      <c r="A63" s="75" t="s">
        <v>10</v>
      </c>
      <c r="B63" s="30">
        <v>4383</v>
      </c>
      <c r="C63" s="30">
        <v>4383</v>
      </c>
      <c r="D63" s="30">
        <v>4602</v>
      </c>
      <c r="E63" s="70">
        <f t="shared" si="0"/>
        <v>104.99657768651601</v>
      </c>
    </row>
    <row r="64" spans="1:5" ht="20.100000000000001" customHeight="1">
      <c r="A64" s="75" t="s">
        <v>11</v>
      </c>
      <c r="B64" s="30">
        <v>923</v>
      </c>
      <c r="C64" s="30">
        <v>923</v>
      </c>
      <c r="D64" s="30">
        <v>969</v>
      </c>
      <c r="E64" s="70">
        <f t="shared" si="0"/>
        <v>104.98374864572</v>
      </c>
    </row>
    <row r="65" spans="1:5" ht="20.100000000000001" customHeight="1">
      <c r="A65" s="75" t="s">
        <v>12</v>
      </c>
      <c r="B65" s="30">
        <v>0</v>
      </c>
      <c r="C65" s="30">
        <v>0</v>
      </c>
      <c r="D65" s="30"/>
      <c r="E65" s="70" t="e">
        <f t="shared" si="0"/>
        <v>#DIV/0!</v>
      </c>
    </row>
    <row r="66" spans="1:5" ht="20.100000000000001" customHeight="1">
      <c r="A66" s="75" t="s">
        <v>50</v>
      </c>
      <c r="B66" s="30">
        <v>0</v>
      </c>
      <c r="C66" s="30">
        <v>0</v>
      </c>
      <c r="D66" s="30"/>
      <c r="E66" s="70" t="e">
        <f t="shared" si="0"/>
        <v>#DIV/0!</v>
      </c>
    </row>
    <row r="67" spans="1:5" ht="20.100000000000001" customHeight="1">
      <c r="A67" s="75" t="s">
        <v>51</v>
      </c>
      <c r="B67" s="30">
        <v>0</v>
      </c>
      <c r="C67" s="30">
        <v>0</v>
      </c>
      <c r="D67" s="30"/>
      <c r="E67" s="70" t="e">
        <f t="shared" si="0"/>
        <v>#DIV/0!</v>
      </c>
    </row>
    <row r="68" spans="1:5" ht="20.100000000000001" customHeight="1">
      <c r="A68" s="75" t="s">
        <v>52</v>
      </c>
      <c r="B68" s="30">
        <v>0</v>
      </c>
      <c r="C68" s="30">
        <v>0</v>
      </c>
      <c r="D68" s="30"/>
      <c r="E68" s="70" t="e">
        <f t="shared" si="0"/>
        <v>#DIV/0!</v>
      </c>
    </row>
    <row r="69" spans="1:5" ht="20.100000000000001" customHeight="1">
      <c r="A69" s="75" t="s">
        <v>53</v>
      </c>
      <c r="B69" s="30">
        <v>12</v>
      </c>
      <c r="C69" s="30">
        <v>12</v>
      </c>
      <c r="D69" s="30">
        <v>13</v>
      </c>
      <c r="E69" s="70">
        <f t="shared" ref="E69:E132" si="1">D69/C69*100</f>
        <v>108.333333333333</v>
      </c>
    </row>
    <row r="70" spans="1:5" ht="20.100000000000001" customHeight="1">
      <c r="A70" s="75" t="s">
        <v>54</v>
      </c>
      <c r="B70" s="30">
        <v>0</v>
      </c>
      <c r="C70" s="30">
        <v>0</v>
      </c>
      <c r="D70" s="30"/>
      <c r="E70" s="70" t="e">
        <f t="shared" si="1"/>
        <v>#DIV/0!</v>
      </c>
    </row>
    <row r="71" spans="1:5" ht="20.100000000000001" customHeight="1">
      <c r="A71" s="75" t="s">
        <v>19</v>
      </c>
      <c r="B71" s="30">
        <v>0</v>
      </c>
      <c r="C71" s="30">
        <v>0</v>
      </c>
      <c r="D71" s="30"/>
      <c r="E71" s="70" t="e">
        <f t="shared" si="1"/>
        <v>#DIV/0!</v>
      </c>
    </row>
    <row r="72" spans="1:5" ht="20.100000000000001" customHeight="1">
      <c r="A72" s="75" t="s">
        <v>55</v>
      </c>
      <c r="B72" s="30">
        <v>86</v>
      </c>
      <c r="C72" s="30">
        <v>86</v>
      </c>
      <c r="D72" s="30">
        <v>90</v>
      </c>
      <c r="E72" s="70">
        <f t="shared" si="1"/>
        <v>104.651162790698</v>
      </c>
    </row>
    <row r="73" spans="1:5" ht="20.100000000000001" customHeight="1">
      <c r="A73" s="75" t="s">
        <v>56</v>
      </c>
      <c r="B73" s="30">
        <v>11759</v>
      </c>
      <c r="C73" s="30">
        <v>11759</v>
      </c>
      <c r="D73" s="30">
        <v>12347</v>
      </c>
      <c r="E73" s="70">
        <f t="shared" si="1"/>
        <v>105.000425206225</v>
      </c>
    </row>
    <row r="74" spans="1:5" ht="20.100000000000001" customHeight="1">
      <c r="A74" s="75" t="s">
        <v>10</v>
      </c>
      <c r="B74" s="30">
        <v>5235</v>
      </c>
      <c r="C74" s="30">
        <v>5235</v>
      </c>
      <c r="D74" s="30">
        <v>5497</v>
      </c>
      <c r="E74" s="70">
        <f t="shared" si="1"/>
        <v>105.004775549188</v>
      </c>
    </row>
    <row r="75" spans="1:5" ht="20.100000000000001" customHeight="1">
      <c r="A75" s="75" t="s">
        <v>11</v>
      </c>
      <c r="B75" s="30">
        <v>4179</v>
      </c>
      <c r="C75" s="30">
        <v>4179</v>
      </c>
      <c r="D75" s="30">
        <v>4387</v>
      </c>
      <c r="E75" s="70">
        <f t="shared" si="1"/>
        <v>104.977267288825</v>
      </c>
    </row>
    <row r="76" spans="1:5" ht="20.100000000000001" customHeight="1">
      <c r="A76" s="75" t="s">
        <v>12</v>
      </c>
      <c r="B76" s="30">
        <v>0</v>
      </c>
      <c r="C76" s="30">
        <v>0</v>
      </c>
      <c r="D76" s="30"/>
      <c r="E76" s="70" t="e">
        <f t="shared" si="1"/>
        <v>#DIV/0!</v>
      </c>
    </row>
    <row r="77" spans="1:5" ht="20.100000000000001" customHeight="1">
      <c r="A77" s="75" t="s">
        <v>57</v>
      </c>
      <c r="B77" s="30">
        <v>0</v>
      </c>
      <c r="C77" s="30">
        <v>0</v>
      </c>
      <c r="D77" s="30"/>
      <c r="E77" s="70" t="e">
        <f t="shared" si="1"/>
        <v>#DIV/0!</v>
      </c>
    </row>
    <row r="78" spans="1:5" ht="20.100000000000001" customHeight="1">
      <c r="A78" s="75" t="s">
        <v>58</v>
      </c>
      <c r="B78" s="30">
        <v>0</v>
      </c>
      <c r="C78" s="30">
        <v>0</v>
      </c>
      <c r="D78" s="30"/>
      <c r="E78" s="70" t="e">
        <f t="shared" si="1"/>
        <v>#DIV/0!</v>
      </c>
    </row>
    <row r="79" spans="1:5" ht="20.100000000000001" customHeight="1">
      <c r="A79" s="75" t="s">
        <v>59</v>
      </c>
      <c r="B79" s="30">
        <v>1590</v>
      </c>
      <c r="C79" s="30">
        <v>1590</v>
      </c>
      <c r="D79" s="30">
        <v>1669</v>
      </c>
      <c r="E79" s="70">
        <f t="shared" si="1"/>
        <v>104.96855345912</v>
      </c>
    </row>
    <row r="80" spans="1:5" ht="20.100000000000001" customHeight="1">
      <c r="A80" s="75" t="s">
        <v>60</v>
      </c>
      <c r="B80" s="30">
        <v>130</v>
      </c>
      <c r="C80" s="30">
        <v>130</v>
      </c>
      <c r="D80" s="30">
        <v>136</v>
      </c>
      <c r="E80" s="70">
        <f t="shared" si="1"/>
        <v>104.615384615385</v>
      </c>
    </row>
    <row r="81" spans="1:5" ht="20.100000000000001" customHeight="1">
      <c r="A81" s="75" t="s">
        <v>61</v>
      </c>
      <c r="B81" s="30">
        <v>436</v>
      </c>
      <c r="C81" s="30">
        <v>436</v>
      </c>
      <c r="D81" s="30">
        <v>458</v>
      </c>
      <c r="E81" s="70">
        <f t="shared" si="1"/>
        <v>105.045871559633</v>
      </c>
    </row>
    <row r="82" spans="1:5" ht="20.100000000000001" customHeight="1">
      <c r="A82" s="75" t="s">
        <v>53</v>
      </c>
      <c r="B82" s="30">
        <v>0</v>
      </c>
      <c r="C82" s="30">
        <v>0</v>
      </c>
      <c r="D82" s="30"/>
      <c r="E82" s="70" t="e">
        <f t="shared" si="1"/>
        <v>#DIV/0!</v>
      </c>
    </row>
    <row r="83" spans="1:5" ht="20.100000000000001" customHeight="1">
      <c r="A83" s="75" t="s">
        <v>19</v>
      </c>
      <c r="B83" s="30">
        <v>0</v>
      </c>
      <c r="C83" s="30">
        <v>0</v>
      </c>
      <c r="D83" s="30"/>
      <c r="E83" s="70" t="e">
        <f t="shared" si="1"/>
        <v>#DIV/0!</v>
      </c>
    </row>
    <row r="84" spans="1:5" ht="20.100000000000001" customHeight="1">
      <c r="A84" s="75" t="s">
        <v>62</v>
      </c>
      <c r="B84" s="30">
        <v>189</v>
      </c>
      <c r="C84" s="30">
        <v>189</v>
      </c>
      <c r="D84" s="30">
        <v>200</v>
      </c>
      <c r="E84" s="70">
        <f t="shared" si="1"/>
        <v>105.82010582010599</v>
      </c>
    </row>
    <row r="85" spans="1:5" ht="20.100000000000001" customHeight="1">
      <c r="A85" s="75" t="s">
        <v>63</v>
      </c>
      <c r="B85" s="30">
        <v>1495</v>
      </c>
      <c r="C85" s="30">
        <v>1495</v>
      </c>
      <c r="D85" s="30">
        <v>1569</v>
      </c>
      <c r="E85" s="70">
        <f t="shared" si="1"/>
        <v>104.94983277592</v>
      </c>
    </row>
    <row r="86" spans="1:5" ht="20.100000000000001" customHeight="1">
      <c r="A86" s="75" t="s">
        <v>10</v>
      </c>
      <c r="B86" s="30">
        <v>1089</v>
      </c>
      <c r="C86" s="30">
        <v>1089</v>
      </c>
      <c r="D86" s="30">
        <v>1143</v>
      </c>
      <c r="E86" s="70">
        <f t="shared" si="1"/>
        <v>104.95867768594999</v>
      </c>
    </row>
    <row r="87" spans="1:5" ht="20.100000000000001" customHeight="1">
      <c r="A87" s="75" t="s">
        <v>11</v>
      </c>
      <c r="B87" s="30">
        <v>267</v>
      </c>
      <c r="C87" s="30">
        <v>267</v>
      </c>
      <c r="D87" s="30">
        <v>280</v>
      </c>
      <c r="E87" s="70">
        <f t="shared" si="1"/>
        <v>104.868913857678</v>
      </c>
    </row>
    <row r="88" spans="1:5" ht="20.100000000000001" customHeight="1">
      <c r="A88" s="75" t="s">
        <v>12</v>
      </c>
      <c r="B88" s="30">
        <v>0</v>
      </c>
      <c r="C88" s="30">
        <v>0</v>
      </c>
      <c r="D88" s="30"/>
      <c r="E88" s="70" t="e">
        <f t="shared" si="1"/>
        <v>#DIV/0!</v>
      </c>
    </row>
    <row r="89" spans="1:5" ht="20.100000000000001" customHeight="1">
      <c r="A89" s="75" t="s">
        <v>64</v>
      </c>
      <c r="B89" s="30">
        <v>84</v>
      </c>
      <c r="C89" s="30">
        <v>84</v>
      </c>
      <c r="D89" s="30">
        <v>88</v>
      </c>
      <c r="E89" s="70">
        <f t="shared" si="1"/>
        <v>104.761904761905</v>
      </c>
    </row>
    <row r="90" spans="1:5" ht="20.100000000000001" customHeight="1">
      <c r="A90" s="75" t="s">
        <v>65</v>
      </c>
      <c r="B90" s="30">
        <v>15</v>
      </c>
      <c r="C90" s="30">
        <v>15</v>
      </c>
      <c r="D90" s="30">
        <v>16</v>
      </c>
      <c r="E90" s="70">
        <f t="shared" si="1"/>
        <v>106.666666666667</v>
      </c>
    </row>
    <row r="91" spans="1:5" ht="20.100000000000001" customHeight="1">
      <c r="A91" s="75" t="s">
        <v>53</v>
      </c>
      <c r="B91" s="30">
        <v>40</v>
      </c>
      <c r="C91" s="30">
        <v>40</v>
      </c>
      <c r="D91" s="30">
        <v>42</v>
      </c>
      <c r="E91" s="70">
        <f t="shared" si="1"/>
        <v>105</v>
      </c>
    </row>
    <row r="92" spans="1:5" ht="20.100000000000001" customHeight="1">
      <c r="A92" s="75" t="s">
        <v>19</v>
      </c>
      <c r="B92" s="30">
        <v>0</v>
      </c>
      <c r="C92" s="30">
        <v>0</v>
      </c>
      <c r="D92" s="30"/>
      <c r="E92" s="70" t="e">
        <f t="shared" si="1"/>
        <v>#DIV/0!</v>
      </c>
    </row>
    <row r="93" spans="1:5" ht="20.100000000000001" customHeight="1">
      <c r="A93" s="75" t="s">
        <v>66</v>
      </c>
      <c r="B93" s="30">
        <v>0</v>
      </c>
      <c r="C93" s="30">
        <v>0</v>
      </c>
      <c r="D93" s="30"/>
      <c r="E93" s="70" t="e">
        <f t="shared" si="1"/>
        <v>#DIV/0!</v>
      </c>
    </row>
    <row r="94" spans="1:5" ht="20.100000000000001" customHeight="1">
      <c r="A94" s="75" t="s">
        <v>67</v>
      </c>
      <c r="B94" s="30">
        <v>65</v>
      </c>
      <c r="C94" s="30">
        <v>65</v>
      </c>
      <c r="D94" s="30">
        <v>65</v>
      </c>
      <c r="E94" s="70">
        <f t="shared" si="1"/>
        <v>100</v>
      </c>
    </row>
    <row r="95" spans="1:5" ht="20.100000000000001" customHeight="1">
      <c r="A95" s="75" t="s">
        <v>10</v>
      </c>
      <c r="B95" s="30">
        <v>0</v>
      </c>
      <c r="C95" s="30">
        <v>0</v>
      </c>
      <c r="D95" s="30"/>
      <c r="E95" s="70" t="e">
        <f t="shared" si="1"/>
        <v>#DIV/0!</v>
      </c>
    </row>
    <row r="96" spans="1:5" ht="20.100000000000001" customHeight="1">
      <c r="A96" s="75" t="s">
        <v>11</v>
      </c>
      <c r="B96" s="30">
        <v>0</v>
      </c>
      <c r="C96" s="30">
        <v>0</v>
      </c>
      <c r="D96" s="30"/>
      <c r="E96" s="70" t="e">
        <f t="shared" si="1"/>
        <v>#DIV/0!</v>
      </c>
    </row>
    <row r="97" spans="1:5" ht="20.100000000000001" customHeight="1">
      <c r="A97" s="75" t="s">
        <v>12</v>
      </c>
      <c r="B97" s="30">
        <v>0</v>
      </c>
      <c r="C97" s="30">
        <v>0</v>
      </c>
      <c r="D97" s="30"/>
      <c r="E97" s="70" t="e">
        <f t="shared" si="1"/>
        <v>#DIV/0!</v>
      </c>
    </row>
    <row r="98" spans="1:5" ht="20.100000000000001" customHeight="1">
      <c r="A98" s="75" t="s">
        <v>68</v>
      </c>
      <c r="B98" s="30">
        <v>0</v>
      </c>
      <c r="C98" s="30">
        <v>0</v>
      </c>
      <c r="D98" s="30"/>
      <c r="E98" s="70" t="e">
        <f t="shared" si="1"/>
        <v>#DIV/0!</v>
      </c>
    </row>
    <row r="99" spans="1:5" ht="20.100000000000001" customHeight="1">
      <c r="A99" s="75" t="s">
        <v>69</v>
      </c>
      <c r="B99" s="30">
        <v>65</v>
      </c>
      <c r="C99" s="30">
        <v>65</v>
      </c>
      <c r="D99" s="30">
        <v>65</v>
      </c>
      <c r="E99" s="70">
        <f t="shared" si="1"/>
        <v>100</v>
      </c>
    </row>
    <row r="100" spans="1:5" ht="20.100000000000001" customHeight="1">
      <c r="A100" s="75" t="s">
        <v>70</v>
      </c>
      <c r="B100" s="30">
        <v>0</v>
      </c>
      <c r="C100" s="30">
        <v>0</v>
      </c>
      <c r="D100" s="30"/>
      <c r="E100" s="70" t="e">
        <f t="shared" si="1"/>
        <v>#DIV/0!</v>
      </c>
    </row>
    <row r="101" spans="1:5" ht="20.100000000000001" customHeight="1">
      <c r="A101" s="75" t="s">
        <v>53</v>
      </c>
      <c r="B101" s="30">
        <v>0</v>
      </c>
      <c r="C101" s="30">
        <v>0</v>
      </c>
      <c r="D101" s="30"/>
      <c r="E101" s="70" t="e">
        <f t="shared" si="1"/>
        <v>#DIV/0!</v>
      </c>
    </row>
    <row r="102" spans="1:5" ht="20.100000000000001" customHeight="1">
      <c r="A102" s="75" t="s">
        <v>19</v>
      </c>
      <c r="B102" s="30">
        <v>0</v>
      </c>
      <c r="C102" s="30">
        <v>0</v>
      </c>
      <c r="D102" s="30"/>
      <c r="E102" s="70" t="e">
        <f t="shared" si="1"/>
        <v>#DIV/0!</v>
      </c>
    </row>
    <row r="103" spans="1:5" ht="20.100000000000001" customHeight="1">
      <c r="A103" s="75" t="s">
        <v>71</v>
      </c>
      <c r="B103" s="30">
        <v>0</v>
      </c>
      <c r="C103" s="30">
        <v>0</v>
      </c>
      <c r="D103" s="30"/>
      <c r="E103" s="70" t="e">
        <f t="shared" si="1"/>
        <v>#DIV/0!</v>
      </c>
    </row>
    <row r="104" spans="1:5" ht="20.100000000000001" customHeight="1">
      <c r="A104" s="75" t="s">
        <v>72</v>
      </c>
      <c r="B104" s="30">
        <v>7182</v>
      </c>
      <c r="C104" s="30">
        <v>7182</v>
      </c>
      <c r="D104" s="30">
        <v>7542</v>
      </c>
      <c r="E104" s="70">
        <f t="shared" si="1"/>
        <v>105.012531328321</v>
      </c>
    </row>
    <row r="105" spans="1:5" ht="20.100000000000001" customHeight="1">
      <c r="A105" s="75" t="s">
        <v>10</v>
      </c>
      <c r="B105" s="30">
        <v>349</v>
      </c>
      <c r="C105" s="30">
        <v>349</v>
      </c>
      <c r="D105" s="30">
        <v>367</v>
      </c>
      <c r="E105" s="70">
        <f t="shared" si="1"/>
        <v>105.157593123209</v>
      </c>
    </row>
    <row r="106" spans="1:5" ht="20.100000000000001" customHeight="1">
      <c r="A106" s="75" t="s">
        <v>11</v>
      </c>
      <c r="B106" s="30">
        <v>130</v>
      </c>
      <c r="C106" s="30">
        <v>130</v>
      </c>
      <c r="D106" s="30">
        <v>136</v>
      </c>
      <c r="E106" s="70">
        <f t="shared" si="1"/>
        <v>104.615384615385</v>
      </c>
    </row>
    <row r="107" spans="1:5" ht="20.100000000000001" customHeight="1">
      <c r="A107" s="75" t="s">
        <v>12</v>
      </c>
      <c r="B107" s="30">
        <v>0</v>
      </c>
      <c r="C107" s="30">
        <v>0</v>
      </c>
      <c r="D107" s="30"/>
      <c r="E107" s="70" t="e">
        <f t="shared" si="1"/>
        <v>#DIV/0!</v>
      </c>
    </row>
    <row r="108" spans="1:5" ht="20.100000000000001" customHeight="1">
      <c r="A108" s="75" t="s">
        <v>73</v>
      </c>
      <c r="B108" s="30">
        <v>0</v>
      </c>
      <c r="C108" s="30">
        <v>0</v>
      </c>
      <c r="D108" s="30"/>
      <c r="E108" s="70" t="e">
        <f t="shared" si="1"/>
        <v>#DIV/0!</v>
      </c>
    </row>
    <row r="109" spans="1:5" ht="20.100000000000001" customHeight="1">
      <c r="A109" s="75" t="s">
        <v>74</v>
      </c>
      <c r="B109" s="30">
        <v>0</v>
      </c>
      <c r="C109" s="30">
        <v>0</v>
      </c>
      <c r="D109" s="30"/>
      <c r="E109" s="70" t="e">
        <f t="shared" si="1"/>
        <v>#DIV/0!</v>
      </c>
    </row>
    <row r="110" spans="1:5" ht="20.100000000000001" customHeight="1">
      <c r="A110" s="75" t="s">
        <v>75</v>
      </c>
      <c r="B110" s="30">
        <v>34</v>
      </c>
      <c r="C110" s="30">
        <v>34</v>
      </c>
      <c r="D110" s="30">
        <v>36</v>
      </c>
      <c r="E110" s="70">
        <f t="shared" si="1"/>
        <v>105.88235294117599</v>
      </c>
    </row>
    <row r="111" spans="1:5" ht="20.100000000000001" customHeight="1">
      <c r="A111" s="75" t="s">
        <v>76</v>
      </c>
      <c r="B111" s="30">
        <v>0</v>
      </c>
      <c r="C111" s="30">
        <v>0</v>
      </c>
      <c r="D111" s="30"/>
      <c r="E111" s="70" t="e">
        <f t="shared" si="1"/>
        <v>#DIV/0!</v>
      </c>
    </row>
    <row r="112" spans="1:5" ht="20.100000000000001" customHeight="1">
      <c r="A112" s="75" t="s">
        <v>77</v>
      </c>
      <c r="B112" s="30">
        <v>6450</v>
      </c>
      <c r="C112" s="30">
        <v>6450</v>
      </c>
      <c r="D112" s="30">
        <v>6773</v>
      </c>
      <c r="E112" s="70">
        <f t="shared" si="1"/>
        <v>105.00775193798501</v>
      </c>
    </row>
    <row r="113" spans="1:5" ht="20.100000000000001" customHeight="1">
      <c r="A113" s="75" t="s">
        <v>78</v>
      </c>
      <c r="B113" s="30">
        <v>30</v>
      </c>
      <c r="C113" s="30">
        <v>30</v>
      </c>
      <c r="D113" s="30">
        <v>32</v>
      </c>
      <c r="E113" s="70">
        <f t="shared" si="1"/>
        <v>106.666666666667</v>
      </c>
    </row>
    <row r="114" spans="1:5" ht="20.100000000000001" customHeight="1">
      <c r="A114" s="75" t="s">
        <v>79</v>
      </c>
      <c r="B114" s="30">
        <v>0</v>
      </c>
      <c r="C114" s="30">
        <v>0</v>
      </c>
      <c r="D114" s="30"/>
      <c r="E114" s="70" t="e">
        <f t="shared" si="1"/>
        <v>#DIV/0!</v>
      </c>
    </row>
    <row r="115" spans="1:5" ht="20.100000000000001" customHeight="1">
      <c r="A115" s="75" t="s">
        <v>80</v>
      </c>
      <c r="B115" s="30">
        <v>36</v>
      </c>
      <c r="C115" s="30">
        <v>36</v>
      </c>
      <c r="D115" s="30">
        <v>38</v>
      </c>
      <c r="E115" s="70">
        <f t="shared" si="1"/>
        <v>105.555555555556</v>
      </c>
    </row>
    <row r="116" spans="1:5" ht="20.100000000000001" customHeight="1">
      <c r="A116" s="75" t="s">
        <v>81</v>
      </c>
      <c r="B116" s="30">
        <v>0</v>
      </c>
      <c r="C116" s="30">
        <v>0</v>
      </c>
      <c r="D116" s="30"/>
      <c r="E116" s="70" t="e">
        <f t="shared" si="1"/>
        <v>#DIV/0!</v>
      </c>
    </row>
    <row r="117" spans="1:5" ht="20.100000000000001" customHeight="1">
      <c r="A117" s="75" t="s">
        <v>19</v>
      </c>
      <c r="B117" s="30">
        <v>0</v>
      </c>
      <c r="C117" s="30">
        <v>0</v>
      </c>
      <c r="D117" s="30"/>
      <c r="E117" s="70" t="e">
        <f t="shared" si="1"/>
        <v>#DIV/0!</v>
      </c>
    </row>
    <row r="118" spans="1:5" ht="20.100000000000001" customHeight="1">
      <c r="A118" s="75" t="s">
        <v>82</v>
      </c>
      <c r="B118" s="30">
        <v>153</v>
      </c>
      <c r="C118" s="30">
        <v>153</v>
      </c>
      <c r="D118" s="30">
        <v>160</v>
      </c>
      <c r="E118" s="70">
        <f t="shared" si="1"/>
        <v>104.57516339869299</v>
      </c>
    </row>
    <row r="119" spans="1:5" ht="20.100000000000001" customHeight="1">
      <c r="A119" s="75" t="s">
        <v>83</v>
      </c>
      <c r="B119" s="30">
        <v>1710</v>
      </c>
      <c r="C119" s="30">
        <v>1710</v>
      </c>
      <c r="D119" s="30">
        <v>1795</v>
      </c>
      <c r="E119" s="70">
        <f t="shared" si="1"/>
        <v>104.970760233918</v>
      </c>
    </row>
    <row r="120" spans="1:5" ht="20.100000000000001" customHeight="1">
      <c r="A120" s="75" t="s">
        <v>10</v>
      </c>
      <c r="B120" s="30">
        <v>1107</v>
      </c>
      <c r="C120" s="30">
        <v>1107</v>
      </c>
      <c r="D120" s="30">
        <v>1162</v>
      </c>
      <c r="E120" s="70">
        <f t="shared" si="1"/>
        <v>104.968383017164</v>
      </c>
    </row>
    <row r="121" spans="1:5" ht="20.100000000000001" customHeight="1">
      <c r="A121" s="75" t="s">
        <v>11</v>
      </c>
      <c r="B121" s="30">
        <v>603</v>
      </c>
      <c r="C121" s="30">
        <v>603</v>
      </c>
      <c r="D121" s="30">
        <v>633</v>
      </c>
      <c r="E121" s="70">
        <f t="shared" si="1"/>
        <v>104.975124378109</v>
      </c>
    </row>
    <row r="122" spans="1:5" ht="20.100000000000001" customHeight="1">
      <c r="A122" s="75" t="s">
        <v>12</v>
      </c>
      <c r="B122" s="30">
        <v>0</v>
      </c>
      <c r="C122" s="30">
        <v>0</v>
      </c>
      <c r="D122" s="30"/>
      <c r="E122" s="70" t="e">
        <f t="shared" si="1"/>
        <v>#DIV/0!</v>
      </c>
    </row>
    <row r="123" spans="1:5" ht="20.100000000000001" customHeight="1">
      <c r="A123" s="75" t="s">
        <v>84</v>
      </c>
      <c r="B123" s="30">
        <v>0</v>
      </c>
      <c r="C123" s="30">
        <v>0</v>
      </c>
      <c r="D123" s="30"/>
      <c r="E123" s="70" t="e">
        <f t="shared" si="1"/>
        <v>#DIV/0!</v>
      </c>
    </row>
    <row r="124" spans="1:5" ht="20.100000000000001" customHeight="1">
      <c r="A124" s="75" t="s">
        <v>85</v>
      </c>
      <c r="B124" s="30">
        <v>0</v>
      </c>
      <c r="C124" s="30">
        <v>0</v>
      </c>
      <c r="D124" s="30"/>
      <c r="E124" s="70" t="e">
        <f t="shared" si="1"/>
        <v>#DIV/0!</v>
      </c>
    </row>
    <row r="125" spans="1:5" ht="20.100000000000001" customHeight="1">
      <c r="A125" s="75" t="s">
        <v>86</v>
      </c>
      <c r="B125" s="30">
        <v>0</v>
      </c>
      <c r="C125" s="30">
        <v>0</v>
      </c>
      <c r="D125" s="30"/>
      <c r="E125" s="70" t="e">
        <f t="shared" si="1"/>
        <v>#DIV/0!</v>
      </c>
    </row>
    <row r="126" spans="1:5" ht="20.100000000000001" customHeight="1">
      <c r="A126" s="75" t="s">
        <v>19</v>
      </c>
      <c r="B126" s="30">
        <v>0</v>
      </c>
      <c r="C126" s="30">
        <v>0</v>
      </c>
      <c r="D126" s="30"/>
      <c r="E126" s="70" t="e">
        <f t="shared" si="1"/>
        <v>#DIV/0!</v>
      </c>
    </row>
    <row r="127" spans="1:5" ht="20.100000000000001" customHeight="1">
      <c r="A127" s="75" t="s">
        <v>87</v>
      </c>
      <c r="B127" s="30">
        <v>0</v>
      </c>
      <c r="C127" s="30">
        <v>0</v>
      </c>
      <c r="D127" s="30"/>
      <c r="E127" s="70" t="e">
        <f t="shared" si="1"/>
        <v>#DIV/0!</v>
      </c>
    </row>
    <row r="128" spans="1:5" ht="20.100000000000001" customHeight="1">
      <c r="A128" s="75" t="s">
        <v>88</v>
      </c>
      <c r="B128" s="30">
        <v>3462</v>
      </c>
      <c r="C128" s="30">
        <v>3462</v>
      </c>
      <c r="D128" s="30">
        <v>3635</v>
      </c>
      <c r="E128" s="70">
        <f t="shared" si="1"/>
        <v>104.997111496245</v>
      </c>
    </row>
    <row r="129" spans="1:5" ht="20.100000000000001" customHeight="1">
      <c r="A129" s="75" t="s">
        <v>10</v>
      </c>
      <c r="B129" s="30">
        <v>1503</v>
      </c>
      <c r="C129" s="30">
        <v>1503</v>
      </c>
      <c r="D129" s="30">
        <v>1578</v>
      </c>
      <c r="E129" s="70">
        <f t="shared" si="1"/>
        <v>104.99001996008001</v>
      </c>
    </row>
    <row r="130" spans="1:5" ht="20.100000000000001" customHeight="1">
      <c r="A130" s="75" t="s">
        <v>11</v>
      </c>
      <c r="B130" s="30">
        <v>355</v>
      </c>
      <c r="C130" s="30">
        <v>355</v>
      </c>
      <c r="D130" s="30">
        <v>373</v>
      </c>
      <c r="E130" s="70">
        <f t="shared" si="1"/>
        <v>105.07042253521099</v>
      </c>
    </row>
    <row r="131" spans="1:5" ht="20.100000000000001" customHeight="1">
      <c r="A131" s="75" t="s">
        <v>12</v>
      </c>
      <c r="B131" s="30">
        <v>0</v>
      </c>
      <c r="C131" s="30">
        <v>0</v>
      </c>
      <c r="D131" s="30"/>
      <c r="E131" s="70" t="e">
        <f t="shared" si="1"/>
        <v>#DIV/0!</v>
      </c>
    </row>
    <row r="132" spans="1:5" ht="20.100000000000001" customHeight="1">
      <c r="A132" s="75" t="s">
        <v>89</v>
      </c>
      <c r="B132" s="30">
        <v>0</v>
      </c>
      <c r="C132" s="30">
        <v>0</v>
      </c>
      <c r="D132" s="30"/>
      <c r="E132" s="70" t="e">
        <f t="shared" si="1"/>
        <v>#DIV/0!</v>
      </c>
    </row>
    <row r="133" spans="1:5" ht="20.100000000000001" customHeight="1">
      <c r="A133" s="75" t="s">
        <v>90</v>
      </c>
      <c r="B133" s="30">
        <v>0</v>
      </c>
      <c r="C133" s="30">
        <v>0</v>
      </c>
      <c r="D133" s="30"/>
      <c r="E133" s="70" t="e">
        <f t="shared" ref="E133:E196" si="2">D133/C133*100</f>
        <v>#DIV/0!</v>
      </c>
    </row>
    <row r="134" spans="1:5" ht="20.100000000000001" customHeight="1">
      <c r="A134" s="75" t="s">
        <v>91</v>
      </c>
      <c r="B134" s="30">
        <v>0</v>
      </c>
      <c r="C134" s="30">
        <v>0</v>
      </c>
      <c r="D134" s="30"/>
      <c r="E134" s="70" t="e">
        <f t="shared" si="2"/>
        <v>#DIV/0!</v>
      </c>
    </row>
    <row r="135" spans="1:5" ht="20.100000000000001" customHeight="1">
      <c r="A135" s="75" t="s">
        <v>92</v>
      </c>
      <c r="B135" s="30">
        <v>0</v>
      </c>
      <c r="C135" s="30">
        <v>0</v>
      </c>
      <c r="D135" s="30"/>
      <c r="E135" s="70" t="e">
        <f t="shared" si="2"/>
        <v>#DIV/0!</v>
      </c>
    </row>
    <row r="136" spans="1:5" ht="20.100000000000001" customHeight="1">
      <c r="A136" s="75" t="s">
        <v>93</v>
      </c>
      <c r="B136" s="30">
        <v>276</v>
      </c>
      <c r="C136" s="30">
        <v>276</v>
      </c>
      <c r="D136" s="30">
        <v>290</v>
      </c>
      <c r="E136" s="70">
        <f t="shared" si="2"/>
        <v>105.07246376811599</v>
      </c>
    </row>
    <row r="137" spans="1:5" ht="20.100000000000001" customHeight="1">
      <c r="A137" s="75" t="s">
        <v>19</v>
      </c>
      <c r="B137" s="30">
        <v>470</v>
      </c>
      <c r="C137" s="30">
        <v>470</v>
      </c>
      <c r="D137" s="30">
        <v>493</v>
      </c>
      <c r="E137" s="70">
        <f t="shared" si="2"/>
        <v>104.893617021277</v>
      </c>
    </row>
    <row r="138" spans="1:5" ht="20.100000000000001" customHeight="1">
      <c r="A138" s="75" t="s">
        <v>94</v>
      </c>
      <c r="B138" s="30">
        <v>858</v>
      </c>
      <c r="C138" s="30">
        <v>858</v>
      </c>
      <c r="D138" s="30">
        <v>901</v>
      </c>
      <c r="E138" s="70">
        <f t="shared" si="2"/>
        <v>105.01165501165499</v>
      </c>
    </row>
    <row r="139" spans="1:5" ht="20.100000000000001" customHeight="1">
      <c r="A139" s="75" t="s">
        <v>95</v>
      </c>
      <c r="B139" s="30">
        <v>0</v>
      </c>
      <c r="C139" s="30">
        <v>0</v>
      </c>
      <c r="D139" s="30"/>
      <c r="E139" s="70" t="e">
        <f t="shared" si="2"/>
        <v>#DIV/0!</v>
      </c>
    </row>
    <row r="140" spans="1:5" ht="20.100000000000001" customHeight="1">
      <c r="A140" s="75" t="s">
        <v>10</v>
      </c>
      <c r="B140" s="30">
        <v>0</v>
      </c>
      <c r="C140" s="30">
        <v>0</v>
      </c>
      <c r="D140" s="30"/>
      <c r="E140" s="70" t="e">
        <f t="shared" si="2"/>
        <v>#DIV/0!</v>
      </c>
    </row>
    <row r="141" spans="1:5" ht="20.100000000000001" customHeight="1">
      <c r="A141" s="75" t="s">
        <v>11</v>
      </c>
      <c r="B141" s="30">
        <v>0</v>
      </c>
      <c r="C141" s="30">
        <v>0</v>
      </c>
      <c r="D141" s="30"/>
      <c r="E141" s="70" t="e">
        <f t="shared" si="2"/>
        <v>#DIV/0!</v>
      </c>
    </row>
    <row r="142" spans="1:5" ht="20.100000000000001" customHeight="1">
      <c r="A142" s="75" t="s">
        <v>12</v>
      </c>
      <c r="B142" s="30">
        <v>0</v>
      </c>
      <c r="C142" s="30">
        <v>0</v>
      </c>
      <c r="D142" s="30"/>
      <c r="E142" s="70" t="e">
        <f t="shared" si="2"/>
        <v>#DIV/0!</v>
      </c>
    </row>
    <row r="143" spans="1:5" ht="20.100000000000001" customHeight="1">
      <c r="A143" s="75" t="s">
        <v>96</v>
      </c>
      <c r="B143" s="30">
        <v>0</v>
      </c>
      <c r="C143" s="30">
        <v>0</v>
      </c>
      <c r="D143" s="30"/>
      <c r="E143" s="70" t="e">
        <f t="shared" si="2"/>
        <v>#DIV/0!</v>
      </c>
    </row>
    <row r="144" spans="1:5" ht="20.100000000000001" customHeight="1">
      <c r="A144" s="75" t="s">
        <v>97</v>
      </c>
      <c r="B144" s="30">
        <v>0</v>
      </c>
      <c r="C144" s="30">
        <v>0</v>
      </c>
      <c r="D144" s="30"/>
      <c r="E144" s="70" t="e">
        <f t="shared" si="2"/>
        <v>#DIV/0!</v>
      </c>
    </row>
    <row r="145" spans="1:5" ht="20.100000000000001" customHeight="1">
      <c r="A145" s="75" t="s">
        <v>98</v>
      </c>
      <c r="B145" s="30">
        <v>0</v>
      </c>
      <c r="C145" s="30">
        <v>0</v>
      </c>
      <c r="D145" s="30"/>
      <c r="E145" s="70" t="e">
        <f t="shared" si="2"/>
        <v>#DIV/0!</v>
      </c>
    </row>
    <row r="146" spans="1:5" ht="20.100000000000001" customHeight="1">
      <c r="A146" s="75" t="s">
        <v>99</v>
      </c>
      <c r="B146" s="30">
        <v>0</v>
      </c>
      <c r="C146" s="30">
        <v>0</v>
      </c>
      <c r="D146" s="30"/>
      <c r="E146" s="70" t="e">
        <f t="shared" si="2"/>
        <v>#DIV/0!</v>
      </c>
    </row>
    <row r="147" spans="1:5" ht="20.100000000000001" customHeight="1">
      <c r="A147" s="75" t="s">
        <v>100</v>
      </c>
      <c r="B147" s="30">
        <v>0</v>
      </c>
      <c r="C147" s="30">
        <v>0</v>
      </c>
      <c r="D147" s="30"/>
      <c r="E147" s="70" t="e">
        <f t="shared" si="2"/>
        <v>#DIV/0!</v>
      </c>
    </row>
    <row r="148" spans="1:5" ht="20.100000000000001" customHeight="1">
      <c r="A148" s="75" t="s">
        <v>101</v>
      </c>
      <c r="B148" s="30">
        <v>0</v>
      </c>
      <c r="C148" s="30">
        <v>0</v>
      </c>
      <c r="D148" s="30"/>
      <c r="E148" s="70" t="e">
        <f t="shared" si="2"/>
        <v>#DIV/0!</v>
      </c>
    </row>
    <row r="149" spans="1:5" ht="20.100000000000001" customHeight="1">
      <c r="A149" s="75" t="s">
        <v>19</v>
      </c>
      <c r="B149" s="30">
        <v>0</v>
      </c>
      <c r="C149" s="30">
        <v>0</v>
      </c>
      <c r="D149" s="30"/>
      <c r="E149" s="70" t="e">
        <f t="shared" si="2"/>
        <v>#DIV/0!</v>
      </c>
    </row>
    <row r="150" spans="1:5" ht="20.100000000000001" customHeight="1">
      <c r="A150" s="75" t="s">
        <v>102</v>
      </c>
      <c r="B150" s="30">
        <v>0</v>
      </c>
      <c r="C150" s="30">
        <v>0</v>
      </c>
      <c r="D150" s="30"/>
      <c r="E150" s="70" t="e">
        <f t="shared" si="2"/>
        <v>#DIV/0!</v>
      </c>
    </row>
    <row r="151" spans="1:5" ht="20.100000000000001" customHeight="1">
      <c r="A151" s="75" t="s">
        <v>103</v>
      </c>
      <c r="B151" s="30">
        <v>12369</v>
      </c>
      <c r="C151" s="30">
        <v>12369</v>
      </c>
      <c r="D151" s="30">
        <v>12987</v>
      </c>
      <c r="E151" s="70">
        <f t="shared" si="2"/>
        <v>104.99636187242299</v>
      </c>
    </row>
    <row r="152" spans="1:5" ht="20.100000000000001" customHeight="1">
      <c r="A152" s="75" t="s">
        <v>10</v>
      </c>
      <c r="B152" s="30">
        <v>9670</v>
      </c>
      <c r="C152" s="30">
        <v>9670</v>
      </c>
      <c r="D152" s="30">
        <v>10154</v>
      </c>
      <c r="E152" s="70">
        <f t="shared" si="2"/>
        <v>105.00517063081701</v>
      </c>
    </row>
    <row r="153" spans="1:5" ht="20.100000000000001" customHeight="1">
      <c r="A153" s="75" t="s">
        <v>11</v>
      </c>
      <c r="B153" s="30">
        <v>207</v>
      </c>
      <c r="C153" s="30">
        <v>207</v>
      </c>
      <c r="D153" s="30">
        <v>217</v>
      </c>
      <c r="E153" s="70">
        <f t="shared" si="2"/>
        <v>104.83091787439599</v>
      </c>
    </row>
    <row r="154" spans="1:5" ht="20.100000000000001" customHeight="1">
      <c r="A154" s="75" t="s">
        <v>12</v>
      </c>
      <c r="B154" s="30">
        <v>0</v>
      </c>
      <c r="C154" s="30">
        <v>0</v>
      </c>
      <c r="D154" s="30"/>
      <c r="E154" s="70" t="e">
        <f t="shared" si="2"/>
        <v>#DIV/0!</v>
      </c>
    </row>
    <row r="155" spans="1:5" ht="20.100000000000001" customHeight="1">
      <c r="A155" s="75" t="s">
        <v>104</v>
      </c>
      <c r="B155" s="30">
        <v>0</v>
      </c>
      <c r="C155" s="30">
        <v>0</v>
      </c>
      <c r="D155" s="30"/>
      <c r="E155" s="70" t="e">
        <f t="shared" si="2"/>
        <v>#DIV/0!</v>
      </c>
    </row>
    <row r="156" spans="1:5" ht="20.100000000000001" customHeight="1">
      <c r="A156" s="75" t="s">
        <v>105</v>
      </c>
      <c r="B156" s="30">
        <v>784</v>
      </c>
      <c r="C156" s="30">
        <v>784</v>
      </c>
      <c r="D156" s="30">
        <v>823</v>
      </c>
      <c r="E156" s="70">
        <f t="shared" si="2"/>
        <v>104.974489795918</v>
      </c>
    </row>
    <row r="157" spans="1:5" ht="20.100000000000001" customHeight="1">
      <c r="A157" s="75" t="s">
        <v>106</v>
      </c>
      <c r="B157" s="30">
        <v>67</v>
      </c>
      <c r="C157" s="30">
        <v>67</v>
      </c>
      <c r="D157" s="30">
        <v>70</v>
      </c>
      <c r="E157" s="70">
        <f t="shared" si="2"/>
        <v>104.477611940299</v>
      </c>
    </row>
    <row r="158" spans="1:5" ht="20.100000000000001" customHeight="1">
      <c r="A158" s="75" t="s">
        <v>53</v>
      </c>
      <c r="B158" s="30">
        <v>275</v>
      </c>
      <c r="C158" s="30">
        <v>275</v>
      </c>
      <c r="D158" s="30">
        <v>289</v>
      </c>
      <c r="E158" s="70">
        <f t="shared" si="2"/>
        <v>105.09090909090899</v>
      </c>
    </row>
    <row r="159" spans="1:5" ht="20.100000000000001" customHeight="1">
      <c r="A159" s="75" t="s">
        <v>19</v>
      </c>
      <c r="B159" s="30">
        <v>0</v>
      </c>
      <c r="C159" s="30">
        <v>0</v>
      </c>
      <c r="D159" s="30"/>
      <c r="E159" s="70" t="e">
        <f t="shared" si="2"/>
        <v>#DIV/0!</v>
      </c>
    </row>
    <row r="160" spans="1:5" ht="20.100000000000001" customHeight="1">
      <c r="A160" s="75" t="s">
        <v>107</v>
      </c>
      <c r="B160" s="30">
        <v>1366</v>
      </c>
      <c r="C160" s="30">
        <v>1366</v>
      </c>
      <c r="D160" s="30">
        <v>1434</v>
      </c>
      <c r="E160" s="70">
        <f t="shared" si="2"/>
        <v>104.97803806735</v>
      </c>
    </row>
    <row r="161" spans="1:5" ht="20.100000000000001" customHeight="1">
      <c r="A161" s="75" t="s">
        <v>108</v>
      </c>
      <c r="B161" s="30">
        <v>7596</v>
      </c>
      <c r="C161" s="30">
        <v>7596</v>
      </c>
      <c r="D161" s="30">
        <v>7977</v>
      </c>
      <c r="E161" s="70">
        <f t="shared" si="2"/>
        <v>105.01579778831</v>
      </c>
    </row>
    <row r="162" spans="1:5" ht="20.100000000000001" customHeight="1">
      <c r="A162" s="75" t="s">
        <v>10</v>
      </c>
      <c r="B162" s="30">
        <v>819</v>
      </c>
      <c r="C162" s="30">
        <v>819</v>
      </c>
      <c r="D162" s="30">
        <v>860</v>
      </c>
      <c r="E162" s="70">
        <f t="shared" si="2"/>
        <v>105.006105006105</v>
      </c>
    </row>
    <row r="163" spans="1:5" ht="20.100000000000001" customHeight="1">
      <c r="A163" s="75" t="s">
        <v>11</v>
      </c>
      <c r="B163" s="30">
        <v>28</v>
      </c>
      <c r="C163" s="30">
        <v>28</v>
      </c>
      <c r="D163" s="30">
        <v>29</v>
      </c>
      <c r="E163" s="70">
        <f t="shared" si="2"/>
        <v>103.571428571429</v>
      </c>
    </row>
    <row r="164" spans="1:5" ht="20.100000000000001" customHeight="1">
      <c r="A164" s="75" t="s">
        <v>12</v>
      </c>
      <c r="B164" s="30">
        <v>0</v>
      </c>
      <c r="C164" s="30">
        <v>0</v>
      </c>
      <c r="D164" s="30"/>
      <c r="E164" s="70" t="e">
        <f t="shared" si="2"/>
        <v>#DIV/0!</v>
      </c>
    </row>
    <row r="165" spans="1:5" ht="20.100000000000001" customHeight="1">
      <c r="A165" s="75" t="s">
        <v>109</v>
      </c>
      <c r="B165" s="30">
        <v>0</v>
      </c>
      <c r="C165" s="30">
        <v>0</v>
      </c>
      <c r="D165" s="30"/>
      <c r="E165" s="70" t="e">
        <f t="shared" si="2"/>
        <v>#DIV/0!</v>
      </c>
    </row>
    <row r="166" spans="1:5" ht="20.100000000000001" customHeight="1">
      <c r="A166" s="75" t="s">
        <v>110</v>
      </c>
      <c r="B166" s="30">
        <v>0</v>
      </c>
      <c r="C166" s="30">
        <v>0</v>
      </c>
      <c r="D166" s="30"/>
      <c r="E166" s="70" t="e">
        <f t="shared" si="2"/>
        <v>#DIV/0!</v>
      </c>
    </row>
    <row r="167" spans="1:5" ht="20.100000000000001" customHeight="1">
      <c r="A167" s="75" t="s">
        <v>111</v>
      </c>
      <c r="B167" s="30">
        <v>150</v>
      </c>
      <c r="C167" s="30">
        <v>150</v>
      </c>
      <c r="D167" s="30">
        <v>158</v>
      </c>
      <c r="E167" s="70">
        <f t="shared" si="2"/>
        <v>105.333333333333</v>
      </c>
    </row>
    <row r="168" spans="1:5" ht="20.100000000000001" customHeight="1">
      <c r="A168" s="75" t="s">
        <v>112</v>
      </c>
      <c r="B168" s="30">
        <v>100</v>
      </c>
      <c r="C168" s="30">
        <v>100</v>
      </c>
      <c r="D168" s="30">
        <v>105</v>
      </c>
      <c r="E168" s="70">
        <f t="shared" si="2"/>
        <v>105</v>
      </c>
    </row>
    <row r="169" spans="1:5" ht="20.100000000000001" customHeight="1">
      <c r="A169" s="75" t="s">
        <v>113</v>
      </c>
      <c r="B169" s="30">
        <v>0</v>
      </c>
      <c r="C169" s="30">
        <v>0</v>
      </c>
      <c r="D169" s="30"/>
      <c r="E169" s="70" t="e">
        <f t="shared" si="2"/>
        <v>#DIV/0!</v>
      </c>
    </row>
    <row r="170" spans="1:5" ht="20.100000000000001" customHeight="1">
      <c r="A170" s="75" t="s">
        <v>114</v>
      </c>
      <c r="B170" s="30">
        <v>0</v>
      </c>
      <c r="C170" s="30">
        <v>0</v>
      </c>
      <c r="D170" s="30"/>
      <c r="E170" s="70" t="e">
        <f t="shared" si="2"/>
        <v>#DIV/0!</v>
      </c>
    </row>
    <row r="171" spans="1:5" ht="20.100000000000001" customHeight="1">
      <c r="A171" s="75" t="s">
        <v>53</v>
      </c>
      <c r="B171" s="30">
        <v>0</v>
      </c>
      <c r="C171" s="30">
        <v>0</v>
      </c>
      <c r="D171" s="30"/>
      <c r="E171" s="70" t="e">
        <f t="shared" si="2"/>
        <v>#DIV/0!</v>
      </c>
    </row>
    <row r="172" spans="1:5" ht="20.100000000000001" customHeight="1">
      <c r="A172" s="75" t="s">
        <v>19</v>
      </c>
      <c r="B172" s="30">
        <v>765</v>
      </c>
      <c r="C172" s="30">
        <v>765</v>
      </c>
      <c r="D172" s="30">
        <v>804</v>
      </c>
      <c r="E172" s="70">
        <f t="shared" si="2"/>
        <v>105.098039215686</v>
      </c>
    </row>
    <row r="173" spans="1:5" ht="20.100000000000001" customHeight="1">
      <c r="A173" s="75" t="s">
        <v>115</v>
      </c>
      <c r="B173" s="30">
        <v>5734</v>
      </c>
      <c r="C173" s="30">
        <v>5734</v>
      </c>
      <c r="D173" s="30">
        <v>6021</v>
      </c>
      <c r="E173" s="70">
        <f t="shared" si="2"/>
        <v>105.00523194977301</v>
      </c>
    </row>
    <row r="174" spans="1:5" ht="20.100000000000001" customHeight="1">
      <c r="A174" s="75" t="s">
        <v>116</v>
      </c>
      <c r="B174" s="30">
        <v>0</v>
      </c>
      <c r="C174" s="30">
        <v>0</v>
      </c>
      <c r="D174" s="30"/>
      <c r="E174" s="70" t="e">
        <f t="shared" si="2"/>
        <v>#DIV/0!</v>
      </c>
    </row>
    <row r="175" spans="1:5" ht="20.100000000000001" customHeight="1">
      <c r="A175" s="75" t="s">
        <v>10</v>
      </c>
      <c r="B175" s="30">
        <v>0</v>
      </c>
      <c r="C175" s="30">
        <v>0</v>
      </c>
      <c r="D175" s="30"/>
      <c r="E175" s="70" t="e">
        <f t="shared" si="2"/>
        <v>#DIV/0!</v>
      </c>
    </row>
    <row r="176" spans="1:5" ht="20.100000000000001" customHeight="1">
      <c r="A176" s="75" t="s">
        <v>11</v>
      </c>
      <c r="B176" s="30">
        <v>0</v>
      </c>
      <c r="C176" s="30">
        <v>0</v>
      </c>
      <c r="D176" s="30"/>
      <c r="E176" s="70" t="e">
        <f t="shared" si="2"/>
        <v>#DIV/0!</v>
      </c>
    </row>
    <row r="177" spans="1:5" ht="20.100000000000001" customHeight="1">
      <c r="A177" s="75" t="s">
        <v>12</v>
      </c>
      <c r="B177" s="30">
        <v>0</v>
      </c>
      <c r="C177" s="30">
        <v>0</v>
      </c>
      <c r="D177" s="30"/>
      <c r="E177" s="70" t="e">
        <f t="shared" si="2"/>
        <v>#DIV/0!</v>
      </c>
    </row>
    <row r="178" spans="1:5" ht="20.100000000000001" customHeight="1">
      <c r="A178" s="75" t="s">
        <v>117</v>
      </c>
      <c r="B178" s="30">
        <v>0</v>
      </c>
      <c r="C178" s="30">
        <v>0</v>
      </c>
      <c r="D178" s="30"/>
      <c r="E178" s="70" t="e">
        <f t="shared" si="2"/>
        <v>#DIV/0!</v>
      </c>
    </row>
    <row r="179" spans="1:5" ht="20.100000000000001" customHeight="1">
      <c r="A179" s="75" t="s">
        <v>19</v>
      </c>
      <c r="B179" s="30">
        <v>0</v>
      </c>
      <c r="C179" s="30">
        <v>0</v>
      </c>
      <c r="D179" s="30"/>
      <c r="E179" s="70" t="e">
        <f t="shared" si="2"/>
        <v>#DIV/0!</v>
      </c>
    </row>
    <row r="180" spans="1:5" ht="20.100000000000001" customHeight="1">
      <c r="A180" s="75" t="s">
        <v>118</v>
      </c>
      <c r="B180" s="30">
        <v>0</v>
      </c>
      <c r="C180" s="30">
        <v>0</v>
      </c>
      <c r="D180" s="30"/>
      <c r="E180" s="70" t="e">
        <f t="shared" si="2"/>
        <v>#DIV/0!</v>
      </c>
    </row>
    <row r="181" spans="1:5" ht="20.100000000000001" customHeight="1">
      <c r="A181" s="75" t="s">
        <v>119</v>
      </c>
      <c r="B181" s="30">
        <v>143</v>
      </c>
      <c r="C181" s="30">
        <v>143</v>
      </c>
      <c r="D181" s="30">
        <v>150</v>
      </c>
      <c r="E181" s="70">
        <f t="shared" si="2"/>
        <v>104.89510489510501</v>
      </c>
    </row>
    <row r="182" spans="1:5" ht="20.100000000000001" customHeight="1">
      <c r="A182" s="75" t="s">
        <v>10</v>
      </c>
      <c r="B182" s="30">
        <v>0</v>
      </c>
      <c r="C182" s="30">
        <v>0</v>
      </c>
      <c r="D182" s="30"/>
      <c r="E182" s="70" t="e">
        <f t="shared" si="2"/>
        <v>#DIV/0!</v>
      </c>
    </row>
    <row r="183" spans="1:5" ht="20.100000000000001" customHeight="1">
      <c r="A183" s="75" t="s">
        <v>11</v>
      </c>
      <c r="B183" s="30">
        <v>143</v>
      </c>
      <c r="C183" s="30">
        <v>143</v>
      </c>
      <c r="D183" s="30">
        <v>150</v>
      </c>
      <c r="E183" s="70">
        <f t="shared" si="2"/>
        <v>104.89510489510501</v>
      </c>
    </row>
    <row r="184" spans="1:5" ht="20.100000000000001" customHeight="1">
      <c r="A184" s="75" t="s">
        <v>12</v>
      </c>
      <c r="B184" s="30">
        <v>0</v>
      </c>
      <c r="C184" s="30">
        <v>0</v>
      </c>
      <c r="D184" s="30"/>
      <c r="E184" s="70" t="e">
        <f t="shared" si="2"/>
        <v>#DIV/0!</v>
      </c>
    </row>
    <row r="185" spans="1:5" ht="20.100000000000001" customHeight="1">
      <c r="A185" s="75" t="s">
        <v>120</v>
      </c>
      <c r="B185" s="30">
        <v>0</v>
      </c>
      <c r="C185" s="30">
        <v>0</v>
      </c>
      <c r="D185" s="30"/>
      <c r="E185" s="70" t="e">
        <f t="shared" si="2"/>
        <v>#DIV/0!</v>
      </c>
    </row>
    <row r="186" spans="1:5" ht="20.100000000000001" customHeight="1">
      <c r="A186" s="75" t="s">
        <v>19</v>
      </c>
      <c r="B186" s="30">
        <v>0</v>
      </c>
      <c r="C186" s="30">
        <v>0</v>
      </c>
      <c r="D186" s="30"/>
      <c r="E186" s="70" t="e">
        <f t="shared" si="2"/>
        <v>#DIV/0!</v>
      </c>
    </row>
    <row r="187" spans="1:5" ht="20.100000000000001" customHeight="1">
      <c r="A187" s="75" t="s">
        <v>121</v>
      </c>
      <c r="B187" s="30">
        <v>0</v>
      </c>
      <c r="C187" s="30">
        <v>0</v>
      </c>
      <c r="D187" s="30"/>
      <c r="E187" s="70" t="e">
        <f t="shared" si="2"/>
        <v>#DIV/0!</v>
      </c>
    </row>
    <row r="188" spans="1:5" ht="20.100000000000001" customHeight="1">
      <c r="A188" s="75" t="s">
        <v>122</v>
      </c>
      <c r="B188" s="30">
        <v>62</v>
      </c>
      <c r="C188" s="30">
        <v>62</v>
      </c>
      <c r="D188" s="30">
        <v>65</v>
      </c>
      <c r="E188" s="70">
        <f t="shared" si="2"/>
        <v>104.838709677419</v>
      </c>
    </row>
    <row r="189" spans="1:5" ht="20.100000000000001" customHeight="1">
      <c r="A189" s="75" t="s">
        <v>10</v>
      </c>
      <c r="B189" s="30">
        <v>0</v>
      </c>
      <c r="C189" s="30">
        <v>0</v>
      </c>
      <c r="D189" s="30"/>
      <c r="E189" s="70" t="e">
        <f t="shared" si="2"/>
        <v>#DIV/0!</v>
      </c>
    </row>
    <row r="190" spans="1:5" ht="20.100000000000001" customHeight="1">
      <c r="A190" s="75" t="s">
        <v>11</v>
      </c>
      <c r="B190" s="30">
        <v>50</v>
      </c>
      <c r="C190" s="30">
        <v>50</v>
      </c>
      <c r="D190" s="30">
        <v>52</v>
      </c>
      <c r="E190" s="70">
        <f t="shared" si="2"/>
        <v>104</v>
      </c>
    </row>
    <row r="191" spans="1:5" ht="20.100000000000001" customHeight="1">
      <c r="A191" s="75" t="s">
        <v>12</v>
      </c>
      <c r="B191" s="30">
        <v>0</v>
      </c>
      <c r="C191" s="30">
        <v>0</v>
      </c>
      <c r="D191" s="30"/>
      <c r="E191" s="70" t="e">
        <f t="shared" si="2"/>
        <v>#DIV/0!</v>
      </c>
    </row>
    <row r="192" spans="1:5" ht="20.100000000000001" customHeight="1">
      <c r="A192" s="75" t="s">
        <v>123</v>
      </c>
      <c r="B192" s="30">
        <v>0</v>
      </c>
      <c r="C192" s="30">
        <v>0</v>
      </c>
      <c r="D192" s="30"/>
      <c r="E192" s="70" t="e">
        <f t="shared" si="2"/>
        <v>#DIV/0!</v>
      </c>
    </row>
    <row r="193" spans="1:5" ht="20.100000000000001" customHeight="1">
      <c r="A193" s="75" t="s">
        <v>124</v>
      </c>
      <c r="B193" s="30">
        <v>12</v>
      </c>
      <c r="C193" s="30">
        <v>12</v>
      </c>
      <c r="D193" s="30">
        <v>13</v>
      </c>
      <c r="E193" s="70">
        <f t="shared" si="2"/>
        <v>108.333333333333</v>
      </c>
    </row>
    <row r="194" spans="1:5" ht="20.100000000000001" customHeight="1">
      <c r="A194" s="75" t="s">
        <v>125</v>
      </c>
      <c r="B194" s="30">
        <v>0</v>
      </c>
      <c r="C194" s="30">
        <v>0</v>
      </c>
      <c r="D194" s="30"/>
      <c r="E194" s="70" t="e">
        <f t="shared" si="2"/>
        <v>#DIV/0!</v>
      </c>
    </row>
    <row r="195" spans="1:5" ht="20.100000000000001" customHeight="1">
      <c r="A195" s="75" t="s">
        <v>19</v>
      </c>
      <c r="B195" s="30">
        <v>0</v>
      </c>
      <c r="C195" s="30">
        <v>0</v>
      </c>
      <c r="D195" s="30"/>
      <c r="E195" s="70" t="e">
        <f t="shared" si="2"/>
        <v>#DIV/0!</v>
      </c>
    </row>
    <row r="196" spans="1:5" ht="20.100000000000001" customHeight="1">
      <c r="A196" s="75" t="s">
        <v>126</v>
      </c>
      <c r="B196" s="30">
        <v>0</v>
      </c>
      <c r="C196" s="30">
        <v>0</v>
      </c>
      <c r="D196" s="30"/>
      <c r="E196" s="70" t="e">
        <f t="shared" si="2"/>
        <v>#DIV/0!</v>
      </c>
    </row>
    <row r="197" spans="1:5" ht="20.100000000000001" customHeight="1">
      <c r="A197" s="75" t="s">
        <v>127</v>
      </c>
      <c r="B197" s="30">
        <v>1155</v>
      </c>
      <c r="C197" s="30">
        <v>1155</v>
      </c>
      <c r="D197" s="30">
        <v>1212</v>
      </c>
      <c r="E197" s="70">
        <f t="shared" ref="E197:E260" si="3">D197/C197*100</f>
        <v>104.935064935065</v>
      </c>
    </row>
    <row r="198" spans="1:5" ht="20.100000000000001" customHeight="1">
      <c r="A198" s="75" t="s">
        <v>10</v>
      </c>
      <c r="B198" s="30">
        <v>660</v>
      </c>
      <c r="C198" s="30">
        <v>660</v>
      </c>
      <c r="D198" s="30">
        <v>693</v>
      </c>
      <c r="E198" s="70">
        <f t="shared" si="3"/>
        <v>105</v>
      </c>
    </row>
    <row r="199" spans="1:5" ht="20.100000000000001" customHeight="1">
      <c r="A199" s="75" t="s">
        <v>11</v>
      </c>
      <c r="B199" s="30">
        <v>495</v>
      </c>
      <c r="C199" s="30">
        <v>495</v>
      </c>
      <c r="D199" s="30">
        <v>519</v>
      </c>
      <c r="E199" s="70">
        <f t="shared" si="3"/>
        <v>104.848484848485</v>
      </c>
    </row>
    <row r="200" spans="1:5" ht="20.100000000000001" customHeight="1">
      <c r="A200" s="75" t="s">
        <v>12</v>
      </c>
      <c r="B200" s="30">
        <v>0</v>
      </c>
      <c r="C200" s="30">
        <v>0</v>
      </c>
      <c r="D200" s="30"/>
      <c r="E200" s="70" t="e">
        <f t="shared" si="3"/>
        <v>#DIV/0!</v>
      </c>
    </row>
    <row r="201" spans="1:5" ht="20.100000000000001" customHeight="1">
      <c r="A201" s="75" t="s">
        <v>128</v>
      </c>
      <c r="B201" s="30">
        <v>0</v>
      </c>
      <c r="C201" s="30">
        <v>0</v>
      </c>
      <c r="D201" s="30"/>
      <c r="E201" s="70" t="e">
        <f t="shared" si="3"/>
        <v>#DIV/0!</v>
      </c>
    </row>
    <row r="202" spans="1:5" ht="20.100000000000001" customHeight="1">
      <c r="A202" s="75" t="s">
        <v>129</v>
      </c>
      <c r="B202" s="30">
        <v>0</v>
      </c>
      <c r="C202" s="30">
        <v>0</v>
      </c>
      <c r="D202" s="30"/>
      <c r="E202" s="70" t="e">
        <f t="shared" si="3"/>
        <v>#DIV/0!</v>
      </c>
    </row>
    <row r="203" spans="1:5" ht="20.100000000000001" customHeight="1">
      <c r="A203" s="75" t="s">
        <v>130</v>
      </c>
      <c r="B203" s="30">
        <v>1047</v>
      </c>
      <c r="C203" s="30">
        <v>1047</v>
      </c>
      <c r="D203" s="30">
        <v>1099</v>
      </c>
      <c r="E203" s="70">
        <f t="shared" si="3"/>
        <v>104.966571155683</v>
      </c>
    </row>
    <row r="204" spans="1:5" ht="20.100000000000001" customHeight="1">
      <c r="A204" s="75" t="s">
        <v>10</v>
      </c>
      <c r="B204" s="30">
        <v>604</v>
      </c>
      <c r="C204" s="30">
        <v>604</v>
      </c>
      <c r="D204" s="30">
        <v>634</v>
      </c>
      <c r="E204" s="70">
        <f t="shared" si="3"/>
        <v>104.966887417219</v>
      </c>
    </row>
    <row r="205" spans="1:5" ht="20.100000000000001" customHeight="1">
      <c r="A205" s="75" t="s">
        <v>11</v>
      </c>
      <c r="B205" s="30">
        <v>277</v>
      </c>
      <c r="C205" s="30">
        <v>277</v>
      </c>
      <c r="D205" s="30">
        <v>291</v>
      </c>
      <c r="E205" s="70">
        <f t="shared" si="3"/>
        <v>105.05415162454899</v>
      </c>
    </row>
    <row r="206" spans="1:5" ht="20.100000000000001" customHeight="1">
      <c r="A206" s="75" t="s">
        <v>12</v>
      </c>
      <c r="B206" s="30">
        <v>0</v>
      </c>
      <c r="C206" s="30">
        <v>0</v>
      </c>
      <c r="D206" s="30"/>
      <c r="E206" s="70" t="e">
        <f t="shared" si="3"/>
        <v>#DIV/0!</v>
      </c>
    </row>
    <row r="207" spans="1:5" ht="20.100000000000001" customHeight="1">
      <c r="A207" s="75" t="s">
        <v>24</v>
      </c>
      <c r="B207" s="30">
        <v>0</v>
      </c>
      <c r="C207" s="30">
        <v>0</v>
      </c>
      <c r="D207" s="30"/>
      <c r="E207" s="70" t="e">
        <f t="shared" si="3"/>
        <v>#DIV/0!</v>
      </c>
    </row>
    <row r="208" spans="1:5" ht="20.100000000000001" customHeight="1">
      <c r="A208" s="75" t="s">
        <v>19</v>
      </c>
      <c r="B208" s="30">
        <v>0</v>
      </c>
      <c r="C208" s="30">
        <v>0</v>
      </c>
      <c r="D208" s="30"/>
      <c r="E208" s="70" t="e">
        <f t="shared" si="3"/>
        <v>#DIV/0!</v>
      </c>
    </row>
    <row r="209" spans="1:5" ht="20.100000000000001" customHeight="1">
      <c r="A209" s="75" t="s">
        <v>131</v>
      </c>
      <c r="B209" s="30">
        <v>166</v>
      </c>
      <c r="C209" s="30">
        <v>166</v>
      </c>
      <c r="D209" s="30">
        <v>174</v>
      </c>
      <c r="E209" s="70">
        <f t="shared" si="3"/>
        <v>104.81927710843399</v>
      </c>
    </row>
    <row r="210" spans="1:5" ht="20.100000000000001" customHeight="1">
      <c r="A210" s="75" t="s">
        <v>132</v>
      </c>
      <c r="B210" s="30">
        <v>1784</v>
      </c>
      <c r="C210" s="30">
        <v>1784</v>
      </c>
      <c r="D210" s="30">
        <v>1873</v>
      </c>
      <c r="E210" s="70">
        <f t="shared" si="3"/>
        <v>104.988789237668</v>
      </c>
    </row>
    <row r="211" spans="1:5" ht="20.100000000000001" customHeight="1">
      <c r="A211" s="75" t="s">
        <v>10</v>
      </c>
      <c r="B211" s="30">
        <v>1049</v>
      </c>
      <c r="C211" s="30">
        <v>1049</v>
      </c>
      <c r="D211" s="30">
        <v>1101</v>
      </c>
      <c r="E211" s="70">
        <f t="shared" si="3"/>
        <v>104.957102001907</v>
      </c>
    </row>
    <row r="212" spans="1:5" ht="20.100000000000001" customHeight="1">
      <c r="A212" s="75" t="s">
        <v>11</v>
      </c>
      <c r="B212" s="30">
        <v>474</v>
      </c>
      <c r="C212" s="30">
        <v>474</v>
      </c>
      <c r="D212" s="30">
        <v>498</v>
      </c>
      <c r="E212" s="70">
        <f t="shared" si="3"/>
        <v>105.063291139241</v>
      </c>
    </row>
    <row r="213" spans="1:5" ht="20.100000000000001" customHeight="1">
      <c r="A213" s="75" t="s">
        <v>12</v>
      </c>
      <c r="B213" s="30">
        <v>0</v>
      </c>
      <c r="C213" s="30">
        <v>0</v>
      </c>
      <c r="D213" s="30"/>
      <c r="E213" s="70" t="e">
        <f t="shared" si="3"/>
        <v>#DIV/0!</v>
      </c>
    </row>
    <row r="214" spans="1:5" ht="20.100000000000001" customHeight="1">
      <c r="A214" s="75" t="s">
        <v>133</v>
      </c>
      <c r="B214" s="30">
        <v>0</v>
      </c>
      <c r="C214" s="30">
        <v>0</v>
      </c>
      <c r="D214" s="30"/>
      <c r="E214" s="70" t="e">
        <f t="shared" si="3"/>
        <v>#DIV/0!</v>
      </c>
    </row>
    <row r="215" spans="1:5" ht="20.100000000000001" customHeight="1">
      <c r="A215" s="75" t="s">
        <v>134</v>
      </c>
      <c r="B215" s="30">
        <v>0</v>
      </c>
      <c r="C215" s="30">
        <v>0</v>
      </c>
      <c r="D215" s="30"/>
      <c r="E215" s="70" t="e">
        <f t="shared" si="3"/>
        <v>#DIV/0!</v>
      </c>
    </row>
    <row r="216" spans="1:5" ht="20.100000000000001" customHeight="1">
      <c r="A216" s="75" t="s">
        <v>19</v>
      </c>
      <c r="B216" s="30">
        <v>0</v>
      </c>
      <c r="C216" s="30">
        <v>0</v>
      </c>
      <c r="D216" s="30"/>
      <c r="E216" s="70" t="e">
        <f t="shared" si="3"/>
        <v>#DIV/0!</v>
      </c>
    </row>
    <row r="217" spans="1:5" ht="20.100000000000001" customHeight="1">
      <c r="A217" s="75" t="s">
        <v>135</v>
      </c>
      <c r="B217" s="30">
        <v>261</v>
      </c>
      <c r="C217" s="30">
        <v>261</v>
      </c>
      <c r="D217" s="30">
        <v>274</v>
      </c>
      <c r="E217" s="70">
        <f t="shared" si="3"/>
        <v>104.98084291187701</v>
      </c>
    </row>
    <row r="218" spans="1:5" ht="20.100000000000001" customHeight="1">
      <c r="A218" s="75" t="s">
        <v>136</v>
      </c>
      <c r="B218" s="30">
        <v>5084</v>
      </c>
      <c r="C218" s="30">
        <v>5084</v>
      </c>
      <c r="D218" s="30">
        <v>5338</v>
      </c>
      <c r="E218" s="70">
        <f t="shared" si="3"/>
        <v>104.996066089693</v>
      </c>
    </row>
    <row r="219" spans="1:5" ht="20.100000000000001" customHeight="1">
      <c r="A219" s="75" t="s">
        <v>10</v>
      </c>
      <c r="B219" s="30">
        <v>2437</v>
      </c>
      <c r="C219" s="30">
        <v>2437</v>
      </c>
      <c r="D219" s="30">
        <v>2559</v>
      </c>
      <c r="E219" s="70">
        <f t="shared" si="3"/>
        <v>105.00615510874</v>
      </c>
    </row>
    <row r="220" spans="1:5" ht="20.100000000000001" customHeight="1">
      <c r="A220" s="75" t="s">
        <v>11</v>
      </c>
      <c r="B220" s="30">
        <v>2292</v>
      </c>
      <c r="C220" s="30">
        <v>2292</v>
      </c>
      <c r="D220" s="30">
        <v>2407</v>
      </c>
      <c r="E220" s="70">
        <f t="shared" si="3"/>
        <v>105.017452006981</v>
      </c>
    </row>
    <row r="221" spans="1:5" ht="20.100000000000001" customHeight="1">
      <c r="A221" s="75" t="s">
        <v>12</v>
      </c>
      <c r="B221" s="30">
        <v>0</v>
      </c>
      <c r="C221" s="30">
        <v>0</v>
      </c>
      <c r="D221" s="30"/>
      <c r="E221" s="70" t="e">
        <f t="shared" si="3"/>
        <v>#DIV/0!</v>
      </c>
    </row>
    <row r="222" spans="1:5" ht="20.100000000000001" customHeight="1">
      <c r="A222" s="75" t="s">
        <v>137</v>
      </c>
      <c r="B222" s="30">
        <v>0</v>
      </c>
      <c r="C222" s="30">
        <v>0</v>
      </c>
      <c r="D222" s="30"/>
      <c r="E222" s="70" t="e">
        <f t="shared" si="3"/>
        <v>#DIV/0!</v>
      </c>
    </row>
    <row r="223" spans="1:5" ht="20.100000000000001" customHeight="1">
      <c r="A223" s="75" t="s">
        <v>19</v>
      </c>
      <c r="B223" s="30">
        <v>71</v>
      </c>
      <c r="C223" s="30">
        <v>71</v>
      </c>
      <c r="D223" s="30">
        <v>74</v>
      </c>
      <c r="E223" s="70">
        <f t="shared" si="3"/>
        <v>104.22535211267601</v>
      </c>
    </row>
    <row r="224" spans="1:5" ht="20.100000000000001" customHeight="1">
      <c r="A224" s="75" t="s">
        <v>138</v>
      </c>
      <c r="B224" s="30">
        <v>284</v>
      </c>
      <c r="C224" s="30">
        <v>284</v>
      </c>
      <c r="D224" s="30">
        <v>298</v>
      </c>
      <c r="E224" s="70">
        <f t="shared" si="3"/>
        <v>104.92957746478901</v>
      </c>
    </row>
    <row r="225" spans="1:5" ht="20.100000000000001" customHeight="1">
      <c r="A225" s="75" t="s">
        <v>139</v>
      </c>
      <c r="B225" s="30">
        <v>2548</v>
      </c>
      <c r="C225" s="30">
        <v>2548</v>
      </c>
      <c r="D225" s="30">
        <v>2676</v>
      </c>
      <c r="E225" s="70">
        <f t="shared" si="3"/>
        <v>105.023547880691</v>
      </c>
    </row>
    <row r="226" spans="1:5" ht="20.100000000000001" customHeight="1">
      <c r="A226" s="75" t="s">
        <v>10</v>
      </c>
      <c r="B226" s="30">
        <v>943</v>
      </c>
      <c r="C226" s="30">
        <v>943</v>
      </c>
      <c r="D226" s="30">
        <v>990</v>
      </c>
      <c r="E226" s="70">
        <f t="shared" si="3"/>
        <v>104.984093319194</v>
      </c>
    </row>
    <row r="227" spans="1:5" ht="20.100000000000001" customHeight="1">
      <c r="A227" s="75" t="s">
        <v>11</v>
      </c>
      <c r="B227" s="30">
        <v>704</v>
      </c>
      <c r="C227" s="30">
        <v>704</v>
      </c>
      <c r="D227" s="30">
        <v>739</v>
      </c>
      <c r="E227" s="70">
        <f t="shared" si="3"/>
        <v>104.97159090909101</v>
      </c>
    </row>
    <row r="228" spans="1:5" ht="20.100000000000001" customHeight="1">
      <c r="A228" s="75" t="s">
        <v>12</v>
      </c>
      <c r="B228" s="30">
        <v>0</v>
      </c>
      <c r="C228" s="30">
        <v>0</v>
      </c>
      <c r="D228" s="30"/>
      <c r="E228" s="70" t="e">
        <f t="shared" si="3"/>
        <v>#DIV/0!</v>
      </c>
    </row>
    <row r="229" spans="1:5" ht="20.100000000000001" customHeight="1">
      <c r="A229" s="75" t="s">
        <v>19</v>
      </c>
      <c r="B229" s="30">
        <v>110</v>
      </c>
      <c r="C229" s="30">
        <v>110</v>
      </c>
      <c r="D229" s="30">
        <v>116</v>
      </c>
      <c r="E229" s="70">
        <f t="shared" si="3"/>
        <v>105.454545454545</v>
      </c>
    </row>
    <row r="230" spans="1:5" ht="20.100000000000001" customHeight="1">
      <c r="A230" s="75" t="s">
        <v>140</v>
      </c>
      <c r="B230" s="30">
        <v>791</v>
      </c>
      <c r="C230" s="30">
        <v>791</v>
      </c>
      <c r="D230" s="30">
        <v>831</v>
      </c>
      <c r="E230" s="70">
        <f t="shared" si="3"/>
        <v>105.056890012642</v>
      </c>
    </row>
    <row r="231" spans="1:5" ht="20.100000000000001" customHeight="1">
      <c r="A231" s="75" t="s">
        <v>141</v>
      </c>
      <c r="B231" s="30">
        <v>2140</v>
      </c>
      <c r="C231" s="30">
        <v>2140</v>
      </c>
      <c r="D231" s="30">
        <v>2247</v>
      </c>
      <c r="E231" s="70">
        <f t="shared" si="3"/>
        <v>105</v>
      </c>
    </row>
    <row r="232" spans="1:5" ht="20.100000000000001" customHeight="1">
      <c r="A232" s="75" t="s">
        <v>10</v>
      </c>
      <c r="B232" s="30">
        <v>806</v>
      </c>
      <c r="C232" s="30">
        <v>806</v>
      </c>
      <c r="D232" s="30">
        <v>847</v>
      </c>
      <c r="E232" s="70">
        <f t="shared" si="3"/>
        <v>105.086848635236</v>
      </c>
    </row>
    <row r="233" spans="1:5" ht="20.100000000000001" customHeight="1">
      <c r="A233" s="75" t="s">
        <v>11</v>
      </c>
      <c r="B233" s="30">
        <v>373</v>
      </c>
      <c r="C233" s="30">
        <v>373</v>
      </c>
      <c r="D233" s="30">
        <v>392</v>
      </c>
      <c r="E233" s="70">
        <f t="shared" si="3"/>
        <v>105.09383378016101</v>
      </c>
    </row>
    <row r="234" spans="1:5" ht="20.100000000000001" customHeight="1">
      <c r="A234" s="75" t="s">
        <v>12</v>
      </c>
      <c r="B234" s="30">
        <v>0</v>
      </c>
      <c r="C234" s="30">
        <v>0</v>
      </c>
      <c r="D234" s="30"/>
      <c r="E234" s="70" t="e">
        <f t="shared" si="3"/>
        <v>#DIV/0!</v>
      </c>
    </row>
    <row r="235" spans="1:5" ht="20.100000000000001" customHeight="1">
      <c r="A235" s="75" t="s">
        <v>19</v>
      </c>
      <c r="B235" s="30">
        <v>0</v>
      </c>
      <c r="C235" s="30">
        <v>0</v>
      </c>
      <c r="D235" s="30"/>
      <c r="E235" s="70" t="e">
        <f t="shared" si="3"/>
        <v>#DIV/0!</v>
      </c>
    </row>
    <row r="236" spans="1:5" ht="20.100000000000001" customHeight="1">
      <c r="A236" s="75" t="s">
        <v>142</v>
      </c>
      <c r="B236" s="30">
        <v>961</v>
      </c>
      <c r="C236" s="30">
        <v>961</v>
      </c>
      <c r="D236" s="30">
        <v>1008</v>
      </c>
      <c r="E236" s="70">
        <f t="shared" si="3"/>
        <v>104.89073881373599</v>
      </c>
    </row>
    <row r="237" spans="1:5" ht="20.100000000000001" customHeight="1">
      <c r="A237" s="75" t="s">
        <v>143</v>
      </c>
      <c r="B237" s="30">
        <v>1089</v>
      </c>
      <c r="C237" s="30">
        <v>1089</v>
      </c>
      <c r="D237" s="30">
        <v>1143</v>
      </c>
      <c r="E237" s="70">
        <f t="shared" si="3"/>
        <v>104.95867768594999</v>
      </c>
    </row>
    <row r="238" spans="1:5" ht="20.100000000000001" customHeight="1">
      <c r="A238" s="75" t="s">
        <v>10</v>
      </c>
      <c r="B238" s="30">
        <v>803</v>
      </c>
      <c r="C238" s="30">
        <v>803</v>
      </c>
      <c r="D238" s="30">
        <v>843</v>
      </c>
      <c r="E238" s="70">
        <f t="shared" si="3"/>
        <v>104.98132004981299</v>
      </c>
    </row>
    <row r="239" spans="1:5" ht="20.100000000000001" customHeight="1">
      <c r="A239" s="75" t="s">
        <v>11</v>
      </c>
      <c r="B239" s="30">
        <v>286</v>
      </c>
      <c r="C239" s="30">
        <v>286</v>
      </c>
      <c r="D239" s="30">
        <v>300</v>
      </c>
      <c r="E239" s="70">
        <f t="shared" si="3"/>
        <v>104.89510489510501</v>
      </c>
    </row>
    <row r="240" spans="1:5" ht="20.100000000000001" customHeight="1">
      <c r="A240" s="75" t="s">
        <v>12</v>
      </c>
      <c r="B240" s="30">
        <v>0</v>
      </c>
      <c r="C240" s="30">
        <v>0</v>
      </c>
      <c r="D240" s="30"/>
      <c r="E240" s="70" t="e">
        <f t="shared" si="3"/>
        <v>#DIV/0!</v>
      </c>
    </row>
    <row r="241" spans="1:5" ht="20.100000000000001" customHeight="1">
      <c r="A241" s="75" t="s">
        <v>19</v>
      </c>
      <c r="B241" s="30">
        <v>0</v>
      </c>
      <c r="C241" s="30">
        <v>0</v>
      </c>
      <c r="D241" s="30"/>
      <c r="E241" s="70" t="e">
        <f t="shared" si="3"/>
        <v>#DIV/0!</v>
      </c>
    </row>
    <row r="242" spans="1:5" ht="20.100000000000001" customHeight="1">
      <c r="A242" s="75" t="s">
        <v>144</v>
      </c>
      <c r="B242" s="30">
        <v>0</v>
      </c>
      <c r="C242" s="30">
        <v>0</v>
      </c>
      <c r="D242" s="30"/>
      <c r="E242" s="70" t="e">
        <f t="shared" si="3"/>
        <v>#DIV/0!</v>
      </c>
    </row>
    <row r="243" spans="1:5" ht="20.100000000000001" customHeight="1">
      <c r="A243" s="75" t="s">
        <v>145</v>
      </c>
      <c r="B243" s="30">
        <v>0</v>
      </c>
      <c r="C243" s="30">
        <v>0</v>
      </c>
      <c r="D243" s="30"/>
      <c r="E243" s="70" t="e">
        <f t="shared" si="3"/>
        <v>#DIV/0!</v>
      </c>
    </row>
    <row r="244" spans="1:5" ht="20.100000000000001" customHeight="1">
      <c r="A244" s="75" t="s">
        <v>10</v>
      </c>
      <c r="B244" s="30">
        <v>0</v>
      </c>
      <c r="C244" s="30">
        <v>0</v>
      </c>
      <c r="D244" s="30"/>
      <c r="E244" s="70" t="e">
        <f t="shared" si="3"/>
        <v>#DIV/0!</v>
      </c>
    </row>
    <row r="245" spans="1:5" ht="20.100000000000001" customHeight="1">
      <c r="A245" s="75" t="s">
        <v>11</v>
      </c>
      <c r="B245" s="30">
        <v>0</v>
      </c>
      <c r="C245" s="30">
        <v>0</v>
      </c>
      <c r="D245" s="30"/>
      <c r="E245" s="70" t="e">
        <f t="shared" si="3"/>
        <v>#DIV/0!</v>
      </c>
    </row>
    <row r="246" spans="1:5" ht="20.100000000000001" customHeight="1">
      <c r="A246" s="75" t="s">
        <v>12</v>
      </c>
      <c r="B246" s="30">
        <v>0</v>
      </c>
      <c r="C246" s="30">
        <v>0</v>
      </c>
      <c r="D246" s="30"/>
      <c r="E246" s="70" t="e">
        <f t="shared" si="3"/>
        <v>#DIV/0!</v>
      </c>
    </row>
    <row r="247" spans="1:5" ht="20.100000000000001" customHeight="1">
      <c r="A247" s="75" t="s">
        <v>19</v>
      </c>
      <c r="B247" s="30">
        <v>0</v>
      </c>
      <c r="C247" s="30">
        <v>0</v>
      </c>
      <c r="D247" s="30"/>
      <c r="E247" s="70" t="e">
        <f t="shared" si="3"/>
        <v>#DIV/0!</v>
      </c>
    </row>
    <row r="248" spans="1:5" ht="20.100000000000001" customHeight="1">
      <c r="A248" s="75" t="s">
        <v>146</v>
      </c>
      <c r="B248" s="30">
        <v>0</v>
      </c>
      <c r="C248" s="30">
        <v>0</v>
      </c>
      <c r="D248" s="30"/>
      <c r="E248" s="70" t="e">
        <f t="shared" si="3"/>
        <v>#DIV/0!</v>
      </c>
    </row>
    <row r="249" spans="1:5" ht="20.100000000000001" customHeight="1">
      <c r="A249" s="75" t="s">
        <v>147</v>
      </c>
      <c r="B249" s="30">
        <v>1496</v>
      </c>
      <c r="C249" s="30">
        <v>1496</v>
      </c>
      <c r="D249" s="30">
        <v>1570</v>
      </c>
      <c r="E249" s="70">
        <f t="shared" si="3"/>
        <v>104.946524064171</v>
      </c>
    </row>
    <row r="250" spans="1:5" ht="20.100000000000001" customHeight="1">
      <c r="A250" s="75" t="s">
        <v>10</v>
      </c>
      <c r="B250" s="30">
        <v>458</v>
      </c>
      <c r="C250" s="30">
        <v>458</v>
      </c>
      <c r="D250" s="30">
        <v>481</v>
      </c>
      <c r="E250" s="70">
        <f t="shared" si="3"/>
        <v>105.021834061135</v>
      </c>
    </row>
    <row r="251" spans="1:5" ht="20.100000000000001" customHeight="1">
      <c r="A251" s="75" t="s">
        <v>11</v>
      </c>
      <c r="B251" s="30">
        <v>436</v>
      </c>
      <c r="C251" s="30">
        <v>436</v>
      </c>
      <c r="D251" s="30">
        <v>458</v>
      </c>
      <c r="E251" s="70">
        <f t="shared" si="3"/>
        <v>105.045871559633</v>
      </c>
    </row>
    <row r="252" spans="1:5" ht="20.100000000000001" customHeight="1">
      <c r="A252" s="75" t="s">
        <v>12</v>
      </c>
      <c r="B252" s="30">
        <v>0</v>
      </c>
      <c r="C252" s="30">
        <v>0</v>
      </c>
      <c r="D252" s="30"/>
      <c r="E252" s="70" t="e">
        <f t="shared" si="3"/>
        <v>#DIV/0!</v>
      </c>
    </row>
    <row r="253" spans="1:5" ht="20.100000000000001" customHeight="1">
      <c r="A253" s="75" t="s">
        <v>19</v>
      </c>
      <c r="B253" s="30">
        <v>0</v>
      </c>
      <c r="C253" s="30">
        <v>0</v>
      </c>
      <c r="D253" s="30"/>
      <c r="E253" s="70" t="e">
        <f t="shared" si="3"/>
        <v>#DIV/0!</v>
      </c>
    </row>
    <row r="254" spans="1:5" ht="20.100000000000001" customHeight="1">
      <c r="A254" s="75" t="s">
        <v>148</v>
      </c>
      <c r="B254" s="30">
        <v>602</v>
      </c>
      <c r="C254" s="30">
        <v>602</v>
      </c>
      <c r="D254" s="30">
        <v>631</v>
      </c>
      <c r="E254" s="70">
        <f t="shared" si="3"/>
        <v>104.81727574750801</v>
      </c>
    </row>
    <row r="255" spans="1:5" ht="20.100000000000001" customHeight="1">
      <c r="A255" s="75" t="s">
        <v>149</v>
      </c>
      <c r="B255" s="30">
        <v>1689</v>
      </c>
      <c r="C255" s="30">
        <v>1689</v>
      </c>
      <c r="D255" s="30">
        <v>1858</v>
      </c>
      <c r="E255" s="70">
        <f t="shared" si="3"/>
        <v>110.005920663114</v>
      </c>
    </row>
    <row r="256" spans="1:5" ht="20.100000000000001" customHeight="1">
      <c r="A256" s="75" t="s">
        <v>150</v>
      </c>
      <c r="B256" s="30">
        <v>0</v>
      </c>
      <c r="C256" s="30">
        <v>0</v>
      </c>
      <c r="D256" s="30"/>
      <c r="E256" s="70" t="e">
        <f t="shared" si="3"/>
        <v>#DIV/0!</v>
      </c>
    </row>
    <row r="257" spans="1:5" ht="20.100000000000001" customHeight="1">
      <c r="A257" s="75" t="s">
        <v>151</v>
      </c>
      <c r="B257" s="30">
        <v>1689</v>
      </c>
      <c r="C257" s="30">
        <v>1689</v>
      </c>
      <c r="D257" s="30">
        <v>1858</v>
      </c>
      <c r="E257" s="70">
        <f t="shared" si="3"/>
        <v>110.005920663114</v>
      </c>
    </row>
    <row r="258" spans="1:5" ht="20.100000000000001" customHeight="1">
      <c r="A258" s="75" t="s">
        <v>152</v>
      </c>
      <c r="B258" s="30">
        <v>2276</v>
      </c>
      <c r="C258" s="30">
        <v>2276</v>
      </c>
      <c r="D258" s="30">
        <v>2385</v>
      </c>
      <c r="E258" s="70">
        <f t="shared" si="3"/>
        <v>104.789103690685</v>
      </c>
    </row>
    <row r="259" spans="1:5" ht="20.100000000000001" customHeight="1">
      <c r="A259" s="75" t="s">
        <v>153</v>
      </c>
      <c r="B259" s="30">
        <v>45965</v>
      </c>
      <c r="C259" s="30">
        <v>45965</v>
      </c>
      <c r="D259" s="30">
        <v>47000</v>
      </c>
      <c r="E259" s="70">
        <f t="shared" si="3"/>
        <v>102.25171326008901</v>
      </c>
    </row>
    <row r="260" spans="1:5" ht="20.100000000000001" customHeight="1">
      <c r="A260" s="75" t="s">
        <v>154</v>
      </c>
      <c r="B260" s="30">
        <v>4613</v>
      </c>
      <c r="C260" s="30">
        <v>4613</v>
      </c>
      <c r="D260" s="30">
        <v>4716</v>
      </c>
      <c r="E260" s="70">
        <f t="shared" si="3"/>
        <v>102.23282029048301</v>
      </c>
    </row>
    <row r="261" spans="1:5" ht="20.100000000000001" customHeight="1">
      <c r="A261" s="75" t="s">
        <v>155</v>
      </c>
      <c r="B261" s="30">
        <v>28402</v>
      </c>
      <c r="C261" s="30">
        <v>28402</v>
      </c>
      <c r="D261" s="30">
        <v>29038</v>
      </c>
      <c r="E261" s="70">
        <f t="shared" ref="E261:E324" si="4">D261/C261*100</f>
        <v>102.239278924019</v>
      </c>
    </row>
    <row r="262" spans="1:5" ht="20.100000000000001" customHeight="1">
      <c r="A262" s="75" t="s">
        <v>156</v>
      </c>
      <c r="B262" s="30">
        <v>1818</v>
      </c>
      <c r="C262" s="30">
        <v>1818</v>
      </c>
      <c r="D262" s="30">
        <v>1859</v>
      </c>
      <c r="E262" s="70">
        <f t="shared" si="4"/>
        <v>102.255225522552</v>
      </c>
    </row>
    <row r="263" spans="1:5" ht="20.100000000000001" customHeight="1">
      <c r="A263" s="75" t="s">
        <v>157</v>
      </c>
      <c r="B263" s="30">
        <v>3414</v>
      </c>
      <c r="C263" s="30">
        <v>3414</v>
      </c>
      <c r="D263" s="30">
        <v>3490</v>
      </c>
      <c r="E263" s="70">
        <f t="shared" si="4"/>
        <v>102.22612770943201</v>
      </c>
    </row>
    <row r="264" spans="1:5" ht="20.100000000000001" customHeight="1">
      <c r="A264" s="75" t="s">
        <v>158</v>
      </c>
      <c r="B264" s="30">
        <v>4216</v>
      </c>
      <c r="C264" s="30">
        <v>4216</v>
      </c>
      <c r="D264" s="30">
        <v>4311</v>
      </c>
      <c r="E264" s="70">
        <f t="shared" si="4"/>
        <v>102.25332068311199</v>
      </c>
    </row>
    <row r="265" spans="1:5" ht="20.100000000000001" customHeight="1">
      <c r="A265" s="75" t="s">
        <v>159</v>
      </c>
      <c r="B265" s="30">
        <v>1970</v>
      </c>
      <c r="C265" s="30">
        <v>1970</v>
      </c>
      <c r="D265" s="30">
        <v>2015</v>
      </c>
      <c r="E265" s="70">
        <f t="shared" si="4"/>
        <v>102.284263959391</v>
      </c>
    </row>
    <row r="266" spans="1:5" ht="20.100000000000001" customHeight="1">
      <c r="A266" s="75" t="s">
        <v>160</v>
      </c>
      <c r="B266" s="30"/>
      <c r="C266" s="30"/>
      <c r="D266" s="30"/>
      <c r="E266" s="70" t="e">
        <f t="shared" si="4"/>
        <v>#DIV/0!</v>
      </c>
    </row>
    <row r="267" spans="1:5" ht="20.100000000000001" customHeight="1">
      <c r="A267" s="75" t="s">
        <v>161</v>
      </c>
      <c r="B267" s="30">
        <v>1437</v>
      </c>
      <c r="C267" s="30">
        <v>1437</v>
      </c>
      <c r="D267" s="30">
        <v>1469</v>
      </c>
      <c r="E267" s="70">
        <f t="shared" si="4"/>
        <v>102.226861517049</v>
      </c>
    </row>
    <row r="268" spans="1:5" ht="20.100000000000001" customHeight="1">
      <c r="A268" s="75" t="s">
        <v>162</v>
      </c>
      <c r="B268" s="30"/>
      <c r="C268" s="30"/>
      <c r="D268" s="30"/>
      <c r="E268" s="70" t="e">
        <f t="shared" si="4"/>
        <v>#DIV/0!</v>
      </c>
    </row>
    <row r="269" spans="1:5" ht="20.100000000000001" customHeight="1">
      <c r="A269" s="75" t="s">
        <v>163</v>
      </c>
      <c r="B269" s="30"/>
      <c r="C269" s="30"/>
      <c r="D269" s="30"/>
      <c r="E269" s="70" t="e">
        <f t="shared" si="4"/>
        <v>#DIV/0!</v>
      </c>
    </row>
    <row r="270" spans="1:5" ht="20.100000000000001" customHeight="1">
      <c r="A270" s="75" t="s">
        <v>164</v>
      </c>
      <c r="B270" s="30"/>
      <c r="C270" s="30"/>
      <c r="D270" s="30"/>
      <c r="E270" s="70" t="e">
        <f t="shared" si="4"/>
        <v>#DIV/0!</v>
      </c>
    </row>
    <row r="271" spans="1:5" ht="20.100000000000001" customHeight="1">
      <c r="A271" s="75" t="s">
        <v>165</v>
      </c>
      <c r="B271" s="30">
        <v>95</v>
      </c>
      <c r="C271" s="30">
        <v>95</v>
      </c>
      <c r="D271" s="30">
        <v>102</v>
      </c>
      <c r="E271" s="70">
        <f t="shared" si="4"/>
        <v>107.368421052632</v>
      </c>
    </row>
    <row r="272" spans="1:5" ht="20.100000000000001" customHeight="1">
      <c r="A272" s="75" t="s">
        <v>166</v>
      </c>
      <c r="B272" s="30">
        <v>91225</v>
      </c>
      <c r="C272" s="30">
        <v>91225</v>
      </c>
      <c r="D272" s="30">
        <v>90000</v>
      </c>
      <c r="E272" s="70">
        <f t="shared" si="4"/>
        <v>98.657166346944393</v>
      </c>
    </row>
    <row r="273" spans="1:5" ht="20.100000000000001" customHeight="1">
      <c r="A273" s="75" t="s">
        <v>167</v>
      </c>
      <c r="B273" s="30">
        <v>811</v>
      </c>
      <c r="C273" s="30">
        <v>811</v>
      </c>
      <c r="D273" s="30">
        <v>871</v>
      </c>
      <c r="E273" s="70">
        <f t="shared" si="4"/>
        <v>107.398273736128</v>
      </c>
    </row>
    <row r="274" spans="1:5" ht="20.100000000000001" customHeight="1">
      <c r="A274" s="75" t="s">
        <v>10</v>
      </c>
      <c r="B274" s="30">
        <v>526</v>
      </c>
      <c r="C274" s="30">
        <v>526</v>
      </c>
      <c r="D274" s="30">
        <v>565</v>
      </c>
      <c r="E274" s="70">
        <f t="shared" si="4"/>
        <v>107.414448669202</v>
      </c>
    </row>
    <row r="275" spans="1:5" ht="20.100000000000001" customHeight="1">
      <c r="A275" s="75" t="s">
        <v>11</v>
      </c>
      <c r="B275" s="30">
        <v>285</v>
      </c>
      <c r="C275" s="30">
        <v>285</v>
      </c>
      <c r="D275" s="30">
        <v>306</v>
      </c>
      <c r="E275" s="70">
        <f t="shared" si="4"/>
        <v>107.368421052632</v>
      </c>
    </row>
    <row r="276" spans="1:5" ht="20.100000000000001" customHeight="1">
      <c r="A276" s="75" t="s">
        <v>12</v>
      </c>
      <c r="B276" s="30">
        <v>0</v>
      </c>
      <c r="C276" s="30">
        <v>0</v>
      </c>
      <c r="D276" s="30"/>
      <c r="E276" s="70" t="e">
        <f t="shared" si="4"/>
        <v>#DIV/0!</v>
      </c>
    </row>
    <row r="277" spans="1:5" ht="20.100000000000001" customHeight="1">
      <c r="A277" s="75" t="s">
        <v>168</v>
      </c>
      <c r="B277" s="30">
        <v>0</v>
      </c>
      <c r="C277" s="30">
        <v>0</v>
      </c>
      <c r="D277" s="30"/>
      <c r="E277" s="70" t="e">
        <f t="shared" si="4"/>
        <v>#DIV/0!</v>
      </c>
    </row>
    <row r="278" spans="1:5" ht="20.100000000000001" customHeight="1">
      <c r="A278" s="75" t="s">
        <v>169</v>
      </c>
      <c r="B278" s="30">
        <v>49376</v>
      </c>
      <c r="C278" s="30">
        <v>49376</v>
      </c>
      <c r="D278" s="30">
        <v>45065</v>
      </c>
      <c r="E278" s="70">
        <f t="shared" si="4"/>
        <v>91.269037589112102</v>
      </c>
    </row>
    <row r="279" spans="1:5" ht="20.100000000000001" customHeight="1">
      <c r="A279" s="75" t="s">
        <v>170</v>
      </c>
      <c r="B279" s="30">
        <v>4180</v>
      </c>
      <c r="C279" s="30">
        <v>4180</v>
      </c>
      <c r="D279" s="30">
        <v>4488</v>
      </c>
      <c r="E279" s="70">
        <f t="shared" si="4"/>
        <v>107.368421052632</v>
      </c>
    </row>
    <row r="280" spans="1:5" ht="20.100000000000001" customHeight="1">
      <c r="A280" s="75" t="s">
        <v>171</v>
      </c>
      <c r="B280" s="30">
        <v>6137</v>
      </c>
      <c r="C280" s="30">
        <v>6137</v>
      </c>
      <c r="D280" s="30">
        <v>6588</v>
      </c>
      <c r="E280" s="70">
        <f t="shared" si="4"/>
        <v>107.348867524849</v>
      </c>
    </row>
    <row r="281" spans="1:5" ht="20.100000000000001" customHeight="1">
      <c r="A281" s="75" t="s">
        <v>172</v>
      </c>
      <c r="B281" s="30">
        <v>3613</v>
      </c>
      <c r="C281" s="30">
        <v>3613</v>
      </c>
      <c r="D281" s="30">
        <v>3879</v>
      </c>
      <c r="E281" s="70">
        <f t="shared" si="4"/>
        <v>107.36230279546101</v>
      </c>
    </row>
    <row r="282" spans="1:5" ht="20.100000000000001" customHeight="1">
      <c r="A282" s="75" t="s">
        <v>173</v>
      </c>
      <c r="B282" s="30">
        <v>8167</v>
      </c>
      <c r="C282" s="30">
        <v>8167</v>
      </c>
      <c r="D282" s="30">
        <v>8768</v>
      </c>
      <c r="E282" s="70">
        <f t="shared" si="4"/>
        <v>107.35888331088501</v>
      </c>
    </row>
    <row r="283" spans="1:5" ht="20.100000000000001" customHeight="1">
      <c r="A283" s="75" t="s">
        <v>174</v>
      </c>
      <c r="B283" s="30">
        <v>9288</v>
      </c>
      <c r="C283" s="30">
        <v>9288</v>
      </c>
      <c r="D283" s="30">
        <v>9971</v>
      </c>
      <c r="E283" s="70">
        <f t="shared" si="4"/>
        <v>107.353574504737</v>
      </c>
    </row>
    <row r="284" spans="1:5" ht="20.100000000000001" customHeight="1">
      <c r="A284" s="75" t="s">
        <v>175</v>
      </c>
      <c r="B284" s="30">
        <v>0</v>
      </c>
      <c r="C284" s="30">
        <v>0</v>
      </c>
      <c r="D284" s="30"/>
      <c r="E284" s="70" t="e">
        <f t="shared" si="4"/>
        <v>#DIV/0!</v>
      </c>
    </row>
    <row r="285" spans="1:5" ht="20.100000000000001" customHeight="1">
      <c r="A285" s="75" t="s">
        <v>176</v>
      </c>
      <c r="B285" s="30">
        <v>0</v>
      </c>
      <c r="C285" s="30">
        <v>0</v>
      </c>
      <c r="D285" s="30"/>
      <c r="E285" s="70" t="e">
        <f t="shared" si="4"/>
        <v>#DIV/0!</v>
      </c>
    </row>
    <row r="286" spans="1:5" ht="20.100000000000001" customHeight="1">
      <c r="A286" s="75" t="s">
        <v>177</v>
      </c>
      <c r="B286" s="30">
        <v>17991</v>
      </c>
      <c r="C286" s="30">
        <v>17991</v>
      </c>
      <c r="D286" s="30">
        <v>11371</v>
      </c>
      <c r="E286" s="70">
        <f t="shared" si="4"/>
        <v>63.203824134289398</v>
      </c>
    </row>
    <row r="287" spans="1:5" ht="20.100000000000001" customHeight="1">
      <c r="A287" s="75" t="s">
        <v>178</v>
      </c>
      <c r="B287" s="30">
        <v>25552</v>
      </c>
      <c r="C287" s="30">
        <v>25552</v>
      </c>
      <c r="D287" s="30">
        <v>27433</v>
      </c>
      <c r="E287" s="70">
        <f t="shared" si="4"/>
        <v>107.36145898559801</v>
      </c>
    </row>
    <row r="288" spans="1:5" ht="20.100000000000001" customHeight="1">
      <c r="A288" s="75" t="s">
        <v>179</v>
      </c>
      <c r="B288" s="30">
        <v>0</v>
      </c>
      <c r="C288" s="30">
        <v>0</v>
      </c>
      <c r="D288" s="30"/>
      <c r="E288" s="70" t="e">
        <f t="shared" si="4"/>
        <v>#DIV/0!</v>
      </c>
    </row>
    <row r="289" spans="1:5" ht="20.100000000000001" customHeight="1">
      <c r="A289" s="75" t="s">
        <v>180</v>
      </c>
      <c r="B289" s="30">
        <v>0</v>
      </c>
      <c r="C289" s="30">
        <v>0</v>
      </c>
      <c r="D289" s="30"/>
      <c r="E289" s="70" t="e">
        <f t="shared" si="4"/>
        <v>#DIV/0!</v>
      </c>
    </row>
    <row r="290" spans="1:5" ht="20.100000000000001" customHeight="1">
      <c r="A290" s="75" t="s">
        <v>181</v>
      </c>
      <c r="B290" s="30">
        <v>2505</v>
      </c>
      <c r="C290" s="30">
        <v>2505</v>
      </c>
      <c r="D290" s="30">
        <v>2689</v>
      </c>
      <c r="E290" s="70">
        <f t="shared" si="4"/>
        <v>107.345309381238</v>
      </c>
    </row>
    <row r="291" spans="1:5" ht="20.100000000000001" customHeight="1">
      <c r="A291" s="75" t="s">
        <v>182</v>
      </c>
      <c r="B291" s="30">
        <v>7372</v>
      </c>
      <c r="C291" s="30">
        <v>7372</v>
      </c>
      <c r="D291" s="30">
        <v>7915</v>
      </c>
      <c r="E291" s="70">
        <f t="shared" si="4"/>
        <v>107.36570808464499</v>
      </c>
    </row>
    <row r="292" spans="1:5" ht="20.100000000000001" customHeight="1">
      <c r="A292" s="75" t="s">
        <v>183</v>
      </c>
      <c r="B292" s="30">
        <v>13787</v>
      </c>
      <c r="C292" s="30">
        <v>13787</v>
      </c>
      <c r="D292" s="30">
        <v>14802</v>
      </c>
      <c r="E292" s="70">
        <f t="shared" si="4"/>
        <v>107.362007688402</v>
      </c>
    </row>
    <row r="293" spans="1:5" ht="20.100000000000001" customHeight="1">
      <c r="A293" s="75" t="s">
        <v>184</v>
      </c>
      <c r="B293" s="30">
        <v>1888</v>
      </c>
      <c r="C293" s="30">
        <v>1888</v>
      </c>
      <c r="D293" s="30">
        <v>2027</v>
      </c>
      <c r="E293" s="70">
        <f t="shared" si="4"/>
        <v>107.362288135593</v>
      </c>
    </row>
    <row r="294" spans="1:5" ht="20.100000000000001" customHeight="1">
      <c r="A294" s="75" t="s">
        <v>185</v>
      </c>
      <c r="B294" s="30">
        <v>247</v>
      </c>
      <c r="C294" s="30">
        <v>247</v>
      </c>
      <c r="D294" s="30">
        <v>266</v>
      </c>
      <c r="E294" s="70">
        <f t="shared" si="4"/>
        <v>107.69230769230801</v>
      </c>
    </row>
    <row r="295" spans="1:5" ht="20.100000000000001" customHeight="1">
      <c r="A295" s="75" t="s">
        <v>186</v>
      </c>
      <c r="B295" s="30">
        <v>0</v>
      </c>
      <c r="C295" s="30">
        <v>0</v>
      </c>
      <c r="D295" s="30"/>
      <c r="E295" s="70" t="e">
        <f t="shared" si="4"/>
        <v>#DIV/0!</v>
      </c>
    </row>
    <row r="296" spans="1:5" ht="20.100000000000001" customHeight="1">
      <c r="A296" s="75" t="s">
        <v>187</v>
      </c>
      <c r="B296" s="30">
        <v>0</v>
      </c>
      <c r="C296" s="30">
        <v>0</v>
      </c>
      <c r="D296" s="30"/>
      <c r="E296" s="70" t="e">
        <f t="shared" si="4"/>
        <v>#DIV/0!</v>
      </c>
    </row>
    <row r="297" spans="1:5" ht="20.100000000000001" customHeight="1">
      <c r="A297" s="75" t="s">
        <v>188</v>
      </c>
      <c r="B297" s="30">
        <v>0</v>
      </c>
      <c r="C297" s="30">
        <v>0</v>
      </c>
      <c r="D297" s="30"/>
      <c r="E297" s="70" t="e">
        <f t="shared" si="4"/>
        <v>#DIV/0!</v>
      </c>
    </row>
    <row r="298" spans="1:5" ht="20.100000000000001" customHeight="1">
      <c r="A298" s="75" t="s">
        <v>189</v>
      </c>
      <c r="B298" s="30">
        <v>18</v>
      </c>
      <c r="C298" s="30">
        <v>18</v>
      </c>
      <c r="D298" s="30">
        <v>20</v>
      </c>
      <c r="E298" s="70">
        <f t="shared" si="4"/>
        <v>111.111111111111</v>
      </c>
    </row>
    <row r="299" spans="1:5" ht="20.100000000000001" customHeight="1">
      <c r="A299" s="75" t="s">
        <v>190</v>
      </c>
      <c r="B299" s="30">
        <v>229</v>
      </c>
      <c r="C299" s="30">
        <v>229</v>
      </c>
      <c r="D299" s="30">
        <v>246</v>
      </c>
      <c r="E299" s="70">
        <f t="shared" si="4"/>
        <v>107.42358078602599</v>
      </c>
    </row>
    <row r="300" spans="1:5" ht="20.100000000000001" customHeight="1">
      <c r="A300" s="75" t="s">
        <v>191</v>
      </c>
      <c r="B300" s="30">
        <v>0</v>
      </c>
      <c r="C300" s="30">
        <v>0</v>
      </c>
      <c r="D300" s="30"/>
      <c r="E300" s="70" t="e">
        <f t="shared" si="4"/>
        <v>#DIV/0!</v>
      </c>
    </row>
    <row r="301" spans="1:5" ht="20.100000000000001" customHeight="1">
      <c r="A301" s="75" t="s">
        <v>192</v>
      </c>
      <c r="B301" s="30">
        <v>0</v>
      </c>
      <c r="C301" s="30">
        <v>0</v>
      </c>
      <c r="D301" s="30"/>
      <c r="E301" s="70" t="e">
        <f t="shared" si="4"/>
        <v>#DIV/0!</v>
      </c>
    </row>
    <row r="302" spans="1:5" ht="20.100000000000001" customHeight="1">
      <c r="A302" s="75" t="s">
        <v>193</v>
      </c>
      <c r="B302" s="30">
        <v>0</v>
      </c>
      <c r="C302" s="30">
        <v>0</v>
      </c>
      <c r="D302" s="30"/>
      <c r="E302" s="70" t="e">
        <f t="shared" si="4"/>
        <v>#DIV/0!</v>
      </c>
    </row>
    <row r="303" spans="1:5" ht="20.100000000000001" customHeight="1">
      <c r="A303" s="75" t="s">
        <v>194</v>
      </c>
      <c r="B303" s="30">
        <v>0</v>
      </c>
      <c r="C303" s="30">
        <v>0</v>
      </c>
      <c r="D303" s="30"/>
      <c r="E303" s="70" t="e">
        <f t="shared" si="4"/>
        <v>#DIV/0!</v>
      </c>
    </row>
    <row r="304" spans="1:5" ht="20.100000000000001" customHeight="1">
      <c r="A304" s="75" t="s">
        <v>195</v>
      </c>
      <c r="B304" s="30">
        <v>0</v>
      </c>
      <c r="C304" s="30">
        <v>0</v>
      </c>
      <c r="D304" s="30"/>
      <c r="E304" s="70" t="e">
        <f t="shared" si="4"/>
        <v>#DIV/0!</v>
      </c>
    </row>
    <row r="305" spans="1:5" ht="20.100000000000001" customHeight="1">
      <c r="A305" s="75" t="s">
        <v>196</v>
      </c>
      <c r="B305" s="30">
        <v>0</v>
      </c>
      <c r="C305" s="30">
        <v>0</v>
      </c>
      <c r="D305" s="30"/>
      <c r="E305" s="70" t="e">
        <f t="shared" si="4"/>
        <v>#DIV/0!</v>
      </c>
    </row>
    <row r="306" spans="1:5" ht="20.100000000000001" customHeight="1">
      <c r="A306" s="75" t="s">
        <v>197</v>
      </c>
      <c r="B306" s="30">
        <v>0</v>
      </c>
      <c r="C306" s="30">
        <v>0</v>
      </c>
      <c r="D306" s="30"/>
      <c r="E306" s="70" t="e">
        <f t="shared" si="4"/>
        <v>#DIV/0!</v>
      </c>
    </row>
    <row r="307" spans="1:5" ht="20.100000000000001" customHeight="1">
      <c r="A307" s="75" t="s">
        <v>198</v>
      </c>
      <c r="B307" s="30">
        <v>0</v>
      </c>
      <c r="C307" s="30">
        <v>0</v>
      </c>
      <c r="D307" s="30"/>
      <c r="E307" s="70" t="e">
        <f t="shared" si="4"/>
        <v>#DIV/0!</v>
      </c>
    </row>
    <row r="308" spans="1:5" ht="20.100000000000001" customHeight="1">
      <c r="A308" s="75" t="s">
        <v>199</v>
      </c>
      <c r="B308" s="30">
        <v>815</v>
      </c>
      <c r="C308" s="30">
        <v>815</v>
      </c>
      <c r="D308" s="30">
        <v>875</v>
      </c>
      <c r="E308" s="70">
        <f t="shared" si="4"/>
        <v>107.361963190184</v>
      </c>
    </row>
    <row r="309" spans="1:5" ht="20.100000000000001" customHeight="1">
      <c r="A309" s="75" t="s">
        <v>200</v>
      </c>
      <c r="B309" s="30">
        <v>815</v>
      </c>
      <c r="C309" s="30">
        <v>815</v>
      </c>
      <c r="D309" s="30">
        <v>875</v>
      </c>
      <c r="E309" s="70">
        <f t="shared" si="4"/>
        <v>107.361963190184</v>
      </c>
    </row>
    <row r="310" spans="1:5" ht="20.100000000000001" customHeight="1">
      <c r="A310" s="75" t="s">
        <v>201</v>
      </c>
      <c r="B310" s="30">
        <v>0</v>
      </c>
      <c r="C310" s="30">
        <v>0</v>
      </c>
      <c r="D310" s="30"/>
      <c r="E310" s="70" t="e">
        <f t="shared" si="4"/>
        <v>#DIV/0!</v>
      </c>
    </row>
    <row r="311" spans="1:5" ht="20.100000000000001" customHeight="1">
      <c r="A311" s="75" t="s">
        <v>202</v>
      </c>
      <c r="B311" s="30">
        <v>0</v>
      </c>
      <c r="C311" s="30">
        <v>0</v>
      </c>
      <c r="D311" s="30"/>
      <c r="E311" s="70" t="e">
        <f t="shared" si="4"/>
        <v>#DIV/0!</v>
      </c>
    </row>
    <row r="312" spans="1:5" ht="20.100000000000001" customHeight="1">
      <c r="A312" s="75" t="s">
        <v>203</v>
      </c>
      <c r="B312" s="30">
        <v>5436</v>
      </c>
      <c r="C312" s="30">
        <v>5436</v>
      </c>
      <c r="D312" s="30">
        <v>5836</v>
      </c>
      <c r="E312" s="70">
        <f t="shared" si="4"/>
        <v>107.358351729213</v>
      </c>
    </row>
    <row r="313" spans="1:5" ht="20.100000000000001" customHeight="1">
      <c r="A313" s="75" t="s">
        <v>204</v>
      </c>
      <c r="B313" s="30">
        <v>3458</v>
      </c>
      <c r="C313" s="30">
        <v>3458</v>
      </c>
      <c r="D313" s="30">
        <v>3713</v>
      </c>
      <c r="E313" s="70">
        <f t="shared" si="4"/>
        <v>107.37420474262601</v>
      </c>
    </row>
    <row r="314" spans="1:5" ht="20.100000000000001" customHeight="1">
      <c r="A314" s="75" t="s">
        <v>205</v>
      </c>
      <c r="B314" s="30">
        <v>1978</v>
      </c>
      <c r="C314" s="30">
        <v>1978</v>
      </c>
      <c r="D314" s="30">
        <v>2123</v>
      </c>
      <c r="E314" s="70">
        <f t="shared" si="4"/>
        <v>107.330637007078</v>
      </c>
    </row>
    <row r="315" spans="1:5" ht="20.100000000000001" customHeight="1">
      <c r="A315" s="75" t="s">
        <v>206</v>
      </c>
      <c r="B315" s="30">
        <v>0</v>
      </c>
      <c r="C315" s="30">
        <v>0</v>
      </c>
      <c r="D315" s="30"/>
      <c r="E315" s="70" t="e">
        <f t="shared" si="4"/>
        <v>#DIV/0!</v>
      </c>
    </row>
    <row r="316" spans="1:5" ht="20.100000000000001" customHeight="1">
      <c r="A316" s="75" t="s">
        <v>207</v>
      </c>
      <c r="B316" s="30">
        <v>0</v>
      </c>
      <c r="C316" s="30">
        <v>0</v>
      </c>
      <c r="D316" s="30"/>
      <c r="E316" s="70" t="e">
        <f t="shared" si="4"/>
        <v>#DIV/0!</v>
      </c>
    </row>
    <row r="317" spans="1:5" ht="20.100000000000001" customHeight="1">
      <c r="A317" s="75" t="s">
        <v>208</v>
      </c>
      <c r="B317" s="30">
        <v>0</v>
      </c>
      <c r="C317" s="30">
        <v>0</v>
      </c>
      <c r="D317" s="30"/>
      <c r="E317" s="70" t="e">
        <f t="shared" si="4"/>
        <v>#DIV/0!</v>
      </c>
    </row>
    <row r="318" spans="1:5" ht="20.100000000000001" customHeight="1">
      <c r="A318" s="75" t="s">
        <v>209</v>
      </c>
      <c r="B318" s="30">
        <v>6895</v>
      </c>
      <c r="C318" s="30">
        <v>6895</v>
      </c>
      <c r="D318" s="30">
        <v>7402</v>
      </c>
      <c r="E318" s="70">
        <f t="shared" si="4"/>
        <v>107.353154459753</v>
      </c>
    </row>
    <row r="319" spans="1:5" ht="20.100000000000001" customHeight="1">
      <c r="A319" s="75" t="s">
        <v>210</v>
      </c>
      <c r="B319" s="30">
        <v>0</v>
      </c>
      <c r="C319" s="30">
        <v>0</v>
      </c>
      <c r="D319" s="30"/>
      <c r="E319" s="70" t="e">
        <f t="shared" si="4"/>
        <v>#DIV/0!</v>
      </c>
    </row>
    <row r="320" spans="1:5" ht="20.100000000000001" customHeight="1">
      <c r="A320" s="75" t="s">
        <v>211</v>
      </c>
      <c r="B320" s="30">
        <v>0</v>
      </c>
      <c r="C320" s="30">
        <v>0</v>
      </c>
      <c r="D320" s="30"/>
      <c r="E320" s="70" t="e">
        <f t="shared" si="4"/>
        <v>#DIV/0!</v>
      </c>
    </row>
    <row r="321" spans="1:5" ht="20.100000000000001" customHeight="1">
      <c r="A321" s="75" t="s">
        <v>212</v>
      </c>
      <c r="B321" s="30">
        <v>2217</v>
      </c>
      <c r="C321" s="30">
        <v>2217</v>
      </c>
      <c r="D321" s="30">
        <v>2380</v>
      </c>
      <c r="E321" s="70">
        <f t="shared" si="4"/>
        <v>107.352277852954</v>
      </c>
    </row>
    <row r="322" spans="1:5" ht="20.100000000000001" customHeight="1">
      <c r="A322" s="75" t="s">
        <v>213</v>
      </c>
      <c r="B322" s="30">
        <v>150</v>
      </c>
      <c r="C322" s="30">
        <v>150</v>
      </c>
      <c r="D322" s="30">
        <v>161</v>
      </c>
      <c r="E322" s="70">
        <f t="shared" si="4"/>
        <v>107.333333333333</v>
      </c>
    </row>
    <row r="323" spans="1:5" ht="20.100000000000001" customHeight="1">
      <c r="A323" s="75" t="s">
        <v>214</v>
      </c>
      <c r="B323" s="30">
        <v>0</v>
      </c>
      <c r="C323" s="30">
        <v>0</v>
      </c>
      <c r="D323" s="30"/>
      <c r="E323" s="70" t="e">
        <f t="shared" si="4"/>
        <v>#DIV/0!</v>
      </c>
    </row>
    <row r="324" spans="1:5" ht="20.100000000000001" customHeight="1">
      <c r="A324" s="75" t="s">
        <v>215</v>
      </c>
      <c r="B324" s="30">
        <v>4528</v>
      </c>
      <c r="C324" s="30">
        <v>4528</v>
      </c>
      <c r="D324" s="30">
        <v>4861</v>
      </c>
      <c r="E324" s="70">
        <f t="shared" si="4"/>
        <v>107.35424028268601</v>
      </c>
    </row>
    <row r="325" spans="1:5" ht="20.100000000000001" customHeight="1">
      <c r="A325" s="75" t="s">
        <v>216</v>
      </c>
      <c r="B325" s="30">
        <v>2093</v>
      </c>
      <c r="C325" s="30">
        <v>2093</v>
      </c>
      <c r="D325" s="30">
        <v>2252</v>
      </c>
      <c r="E325" s="70">
        <f t="shared" ref="E325:E388" si="5">D325/C325*100</f>
        <v>107.59675107501199</v>
      </c>
    </row>
    <row r="326" spans="1:5" ht="20.100000000000001" customHeight="1">
      <c r="A326" s="75" t="s">
        <v>217</v>
      </c>
      <c r="B326" s="30">
        <v>2093</v>
      </c>
      <c r="C326" s="30">
        <v>2093</v>
      </c>
      <c r="D326" s="30">
        <v>2252</v>
      </c>
      <c r="E326" s="70">
        <f t="shared" si="5"/>
        <v>107.59675107501199</v>
      </c>
    </row>
    <row r="327" spans="1:5" ht="20.100000000000001" customHeight="1">
      <c r="A327" s="75" t="s">
        <v>218</v>
      </c>
      <c r="B327" s="30">
        <v>24847</v>
      </c>
      <c r="C327" s="30">
        <v>21847</v>
      </c>
      <c r="D327" s="30">
        <v>22600</v>
      </c>
      <c r="E327" s="70">
        <f t="shared" si="5"/>
        <v>103.446697487069</v>
      </c>
    </row>
    <row r="328" spans="1:5" ht="20.100000000000001" customHeight="1">
      <c r="A328" s="75" t="s">
        <v>219</v>
      </c>
      <c r="B328" s="30">
        <v>3717</v>
      </c>
      <c r="C328" s="30">
        <v>717</v>
      </c>
      <c r="D328" s="30">
        <v>758</v>
      </c>
      <c r="E328" s="70">
        <f t="shared" si="5"/>
        <v>105.71827057182701</v>
      </c>
    </row>
    <row r="329" spans="1:5" ht="20.100000000000001" customHeight="1">
      <c r="A329" s="75" t="s">
        <v>10</v>
      </c>
      <c r="B329" s="30">
        <v>542</v>
      </c>
      <c r="C329" s="30">
        <v>542</v>
      </c>
      <c r="D329" s="30">
        <v>573</v>
      </c>
      <c r="E329" s="70">
        <f t="shared" si="5"/>
        <v>105.71955719557199</v>
      </c>
    </row>
    <row r="330" spans="1:5" ht="20.100000000000001" customHeight="1">
      <c r="A330" s="75" t="s">
        <v>11</v>
      </c>
      <c r="B330" s="30">
        <v>170</v>
      </c>
      <c r="C330" s="30">
        <v>170</v>
      </c>
      <c r="D330" s="30">
        <v>180</v>
      </c>
      <c r="E330" s="70">
        <f t="shared" si="5"/>
        <v>105.88235294117599</v>
      </c>
    </row>
    <row r="331" spans="1:5" ht="20.100000000000001" customHeight="1">
      <c r="A331" s="75" t="s">
        <v>12</v>
      </c>
      <c r="B331" s="30">
        <v>0</v>
      </c>
      <c r="C331" s="30">
        <v>0</v>
      </c>
      <c r="D331" s="30">
        <v>0</v>
      </c>
      <c r="E331" s="70" t="e">
        <f t="shared" si="5"/>
        <v>#DIV/0!</v>
      </c>
    </row>
    <row r="332" spans="1:5" ht="20.100000000000001" customHeight="1">
      <c r="A332" s="75" t="s">
        <v>220</v>
      </c>
      <c r="B332" s="30">
        <v>3005</v>
      </c>
      <c r="C332" s="30">
        <v>5</v>
      </c>
      <c r="D332" s="30">
        <v>5</v>
      </c>
      <c r="E332" s="70">
        <f t="shared" si="5"/>
        <v>100</v>
      </c>
    </row>
    <row r="333" spans="1:5" ht="20.100000000000001" customHeight="1">
      <c r="A333" s="75" t="s">
        <v>221</v>
      </c>
      <c r="B333" s="30">
        <v>0</v>
      </c>
      <c r="C333" s="30">
        <v>0</v>
      </c>
      <c r="D333" s="30"/>
      <c r="E333" s="70" t="e">
        <f t="shared" si="5"/>
        <v>#DIV/0!</v>
      </c>
    </row>
    <row r="334" spans="1:5" ht="20.100000000000001" customHeight="1">
      <c r="A334" s="75" t="s">
        <v>222</v>
      </c>
      <c r="B334" s="30">
        <v>0</v>
      </c>
      <c r="C334" s="30">
        <v>0</v>
      </c>
      <c r="D334" s="30"/>
      <c r="E334" s="70" t="e">
        <f t="shared" si="5"/>
        <v>#DIV/0!</v>
      </c>
    </row>
    <row r="335" spans="1:5" ht="20.100000000000001" customHeight="1">
      <c r="A335" s="75" t="s">
        <v>223</v>
      </c>
      <c r="B335" s="30">
        <v>0</v>
      </c>
      <c r="C335" s="30">
        <v>0</v>
      </c>
      <c r="D335" s="30"/>
      <c r="E335" s="70" t="e">
        <f t="shared" si="5"/>
        <v>#DIV/0!</v>
      </c>
    </row>
    <row r="336" spans="1:5" ht="20.100000000000001" customHeight="1">
      <c r="A336" s="75" t="s">
        <v>224</v>
      </c>
      <c r="B336" s="30">
        <v>0</v>
      </c>
      <c r="C336" s="30">
        <v>0</v>
      </c>
      <c r="D336" s="30"/>
      <c r="E336" s="70" t="e">
        <f t="shared" si="5"/>
        <v>#DIV/0!</v>
      </c>
    </row>
    <row r="337" spans="1:5" ht="20.100000000000001" customHeight="1">
      <c r="A337" s="75" t="s">
        <v>225</v>
      </c>
      <c r="B337" s="30">
        <v>0</v>
      </c>
      <c r="C337" s="30">
        <v>0</v>
      </c>
      <c r="D337" s="30"/>
      <c r="E337" s="70" t="e">
        <f t="shared" si="5"/>
        <v>#DIV/0!</v>
      </c>
    </row>
    <row r="338" spans="1:5" ht="20.100000000000001" customHeight="1">
      <c r="A338" s="75" t="s">
        <v>226</v>
      </c>
      <c r="B338" s="30">
        <v>0</v>
      </c>
      <c r="C338" s="30">
        <v>0</v>
      </c>
      <c r="D338" s="30"/>
      <c r="E338" s="70" t="e">
        <f t="shared" si="5"/>
        <v>#DIV/0!</v>
      </c>
    </row>
    <row r="339" spans="1:5" ht="20.100000000000001" customHeight="1">
      <c r="A339" s="75" t="s">
        <v>227</v>
      </c>
      <c r="B339" s="30">
        <v>0</v>
      </c>
      <c r="C339" s="30">
        <v>0</v>
      </c>
      <c r="D339" s="30"/>
      <c r="E339" s="70" t="e">
        <f t="shared" si="5"/>
        <v>#DIV/0!</v>
      </c>
    </row>
    <row r="340" spans="1:5" ht="20.100000000000001" customHeight="1">
      <c r="A340" s="75" t="s">
        <v>228</v>
      </c>
      <c r="B340" s="30">
        <v>0</v>
      </c>
      <c r="C340" s="30">
        <v>0</v>
      </c>
      <c r="D340" s="30"/>
      <c r="E340" s="70" t="e">
        <f t="shared" si="5"/>
        <v>#DIV/0!</v>
      </c>
    </row>
    <row r="341" spans="1:5" ht="20.100000000000001" customHeight="1">
      <c r="A341" s="75" t="s">
        <v>229</v>
      </c>
      <c r="B341" s="30">
        <v>0</v>
      </c>
      <c r="C341" s="30">
        <v>0</v>
      </c>
      <c r="D341" s="30"/>
      <c r="E341" s="70" t="e">
        <f t="shared" si="5"/>
        <v>#DIV/0!</v>
      </c>
    </row>
    <row r="342" spans="1:5" ht="20.100000000000001" customHeight="1">
      <c r="A342" s="75" t="s">
        <v>230</v>
      </c>
      <c r="B342" s="30">
        <v>1678</v>
      </c>
      <c r="C342" s="30">
        <v>1678</v>
      </c>
      <c r="D342" s="30">
        <v>1776</v>
      </c>
      <c r="E342" s="70">
        <f t="shared" si="5"/>
        <v>105.840286054827</v>
      </c>
    </row>
    <row r="343" spans="1:5" ht="20.100000000000001" customHeight="1">
      <c r="A343" s="75" t="s">
        <v>222</v>
      </c>
      <c r="B343" s="30">
        <v>1643</v>
      </c>
      <c r="C343" s="30">
        <v>1643</v>
      </c>
      <c r="D343" s="30">
        <v>1739</v>
      </c>
      <c r="E343" s="70">
        <f t="shared" si="5"/>
        <v>105.842970176506</v>
      </c>
    </row>
    <row r="344" spans="1:5" ht="20.100000000000001" customHeight="1">
      <c r="A344" s="75" t="s">
        <v>231</v>
      </c>
      <c r="B344" s="30">
        <v>35</v>
      </c>
      <c r="C344" s="30">
        <v>35</v>
      </c>
      <c r="D344" s="30">
        <v>37</v>
      </c>
      <c r="E344" s="70">
        <f t="shared" si="5"/>
        <v>105.71428571428601</v>
      </c>
    </row>
    <row r="345" spans="1:5" ht="20.100000000000001" customHeight="1">
      <c r="A345" s="75" t="s">
        <v>232</v>
      </c>
      <c r="B345" s="30">
        <v>0</v>
      </c>
      <c r="C345" s="30">
        <v>0</v>
      </c>
      <c r="D345" s="30"/>
      <c r="E345" s="70" t="e">
        <f t="shared" si="5"/>
        <v>#DIV/0!</v>
      </c>
    </row>
    <row r="346" spans="1:5" ht="20.100000000000001" customHeight="1">
      <c r="A346" s="75" t="s">
        <v>233</v>
      </c>
      <c r="B346" s="30">
        <v>0</v>
      </c>
      <c r="C346" s="30">
        <v>0</v>
      </c>
      <c r="D346" s="30"/>
      <c r="E346" s="70" t="e">
        <f t="shared" si="5"/>
        <v>#DIV/0!</v>
      </c>
    </row>
    <row r="347" spans="1:5" ht="20.100000000000001" customHeight="1">
      <c r="A347" s="75" t="s">
        <v>234</v>
      </c>
      <c r="B347" s="30">
        <v>0</v>
      </c>
      <c r="C347" s="30">
        <v>0</v>
      </c>
      <c r="D347" s="30"/>
      <c r="E347" s="70" t="e">
        <f t="shared" si="5"/>
        <v>#DIV/0!</v>
      </c>
    </row>
    <row r="348" spans="1:5" ht="20.100000000000001" customHeight="1">
      <c r="A348" s="75" t="s">
        <v>235</v>
      </c>
      <c r="B348" s="30">
        <v>6325</v>
      </c>
      <c r="C348" s="30">
        <v>6325</v>
      </c>
      <c r="D348" s="30">
        <v>6697</v>
      </c>
      <c r="E348" s="70">
        <f t="shared" si="5"/>
        <v>105.881422924901</v>
      </c>
    </row>
    <row r="349" spans="1:5" ht="20.100000000000001" customHeight="1">
      <c r="A349" s="75" t="s">
        <v>222</v>
      </c>
      <c r="B349" s="30">
        <v>837</v>
      </c>
      <c r="C349" s="30">
        <v>837</v>
      </c>
      <c r="D349" s="30">
        <v>886</v>
      </c>
      <c r="E349" s="70">
        <f t="shared" si="5"/>
        <v>105.854241338112</v>
      </c>
    </row>
    <row r="350" spans="1:5" ht="20.100000000000001" customHeight="1">
      <c r="A350" s="75" t="s">
        <v>236</v>
      </c>
      <c r="B350" s="30">
        <v>3403</v>
      </c>
      <c r="C350" s="30">
        <v>3403</v>
      </c>
      <c r="D350" s="30">
        <v>3603</v>
      </c>
      <c r="E350" s="70">
        <f t="shared" si="5"/>
        <v>105.87716720540701</v>
      </c>
    </row>
    <row r="351" spans="1:5" ht="20.100000000000001" customHeight="1">
      <c r="A351" s="75" t="s">
        <v>237</v>
      </c>
      <c r="B351" s="30">
        <v>0</v>
      </c>
      <c r="C351" s="30">
        <v>0</v>
      </c>
      <c r="D351" s="30"/>
      <c r="E351" s="70" t="e">
        <f t="shared" si="5"/>
        <v>#DIV/0!</v>
      </c>
    </row>
    <row r="352" spans="1:5" ht="20.100000000000001" customHeight="1">
      <c r="A352" s="75" t="s">
        <v>238</v>
      </c>
      <c r="B352" s="30">
        <v>1156</v>
      </c>
      <c r="C352" s="30">
        <v>1156</v>
      </c>
      <c r="D352" s="30">
        <v>1224</v>
      </c>
      <c r="E352" s="70">
        <f t="shared" si="5"/>
        <v>105.88235294117599</v>
      </c>
    </row>
    <row r="353" spans="1:5" ht="20.100000000000001" customHeight="1">
      <c r="A353" s="75" t="s">
        <v>239</v>
      </c>
      <c r="B353" s="30">
        <v>929</v>
      </c>
      <c r="C353" s="30">
        <v>929</v>
      </c>
      <c r="D353" s="30">
        <v>984</v>
      </c>
      <c r="E353" s="70">
        <f t="shared" si="5"/>
        <v>105.920344456405</v>
      </c>
    </row>
    <row r="354" spans="1:5" ht="20.100000000000001" customHeight="1">
      <c r="A354" s="75" t="s">
        <v>240</v>
      </c>
      <c r="B354" s="30">
        <v>502</v>
      </c>
      <c r="C354" s="30">
        <v>502</v>
      </c>
      <c r="D354" s="30">
        <v>532</v>
      </c>
      <c r="E354" s="70">
        <f t="shared" si="5"/>
        <v>105.97609561753001</v>
      </c>
    </row>
    <row r="355" spans="1:5" ht="20.100000000000001" customHeight="1">
      <c r="A355" s="75" t="s">
        <v>222</v>
      </c>
      <c r="B355" s="30">
        <v>502</v>
      </c>
      <c r="C355" s="30">
        <v>502</v>
      </c>
      <c r="D355" s="30">
        <v>532</v>
      </c>
      <c r="E355" s="70">
        <f t="shared" si="5"/>
        <v>105.97609561753001</v>
      </c>
    </row>
    <row r="356" spans="1:5" ht="20.100000000000001" customHeight="1">
      <c r="A356" s="75" t="s">
        <v>241</v>
      </c>
      <c r="B356" s="30">
        <v>0</v>
      </c>
      <c r="C356" s="30">
        <v>0</v>
      </c>
      <c r="D356" s="30"/>
      <c r="E356" s="70" t="e">
        <f t="shared" si="5"/>
        <v>#DIV/0!</v>
      </c>
    </row>
    <row r="357" spans="1:5" ht="20.100000000000001" customHeight="1">
      <c r="A357" s="75" t="s">
        <v>242</v>
      </c>
      <c r="B357" s="30">
        <v>0</v>
      </c>
      <c r="C357" s="30">
        <v>0</v>
      </c>
      <c r="D357" s="30"/>
      <c r="E357" s="70" t="e">
        <f t="shared" si="5"/>
        <v>#DIV/0!</v>
      </c>
    </row>
    <row r="358" spans="1:5" ht="20.100000000000001" customHeight="1">
      <c r="A358" s="75" t="s">
        <v>243</v>
      </c>
      <c r="B358" s="30">
        <v>0</v>
      </c>
      <c r="C358" s="30">
        <v>0</v>
      </c>
      <c r="D358" s="30"/>
      <c r="E358" s="70" t="e">
        <f t="shared" si="5"/>
        <v>#DIV/0!</v>
      </c>
    </row>
    <row r="359" spans="1:5" ht="20.100000000000001" customHeight="1">
      <c r="A359" s="75" t="s">
        <v>244</v>
      </c>
      <c r="B359" s="30">
        <v>0</v>
      </c>
      <c r="C359" s="30">
        <v>0</v>
      </c>
      <c r="D359" s="30"/>
      <c r="E359" s="70" t="e">
        <f t="shared" si="5"/>
        <v>#DIV/0!</v>
      </c>
    </row>
    <row r="360" spans="1:5" ht="20.100000000000001" customHeight="1">
      <c r="A360" s="75" t="s">
        <v>245</v>
      </c>
      <c r="B360" s="30">
        <v>0</v>
      </c>
      <c r="C360" s="30">
        <v>0</v>
      </c>
      <c r="D360" s="30"/>
      <c r="E360" s="70" t="e">
        <f t="shared" si="5"/>
        <v>#DIV/0!</v>
      </c>
    </row>
    <row r="361" spans="1:5" ht="20.100000000000001" customHeight="1">
      <c r="A361" s="75" t="s">
        <v>246</v>
      </c>
      <c r="B361" s="30">
        <v>0</v>
      </c>
      <c r="C361" s="30">
        <v>0</v>
      </c>
      <c r="D361" s="30"/>
      <c r="E361" s="70" t="e">
        <f t="shared" si="5"/>
        <v>#DIV/0!</v>
      </c>
    </row>
    <row r="362" spans="1:5" ht="20.100000000000001" customHeight="1">
      <c r="A362" s="75" t="s">
        <v>247</v>
      </c>
      <c r="B362" s="30">
        <v>0</v>
      </c>
      <c r="C362" s="30">
        <v>0</v>
      </c>
      <c r="D362" s="30"/>
      <c r="E362" s="70" t="e">
        <f t="shared" si="5"/>
        <v>#DIV/0!</v>
      </c>
    </row>
    <row r="363" spans="1:5" ht="20.100000000000001" customHeight="1">
      <c r="A363" s="75" t="s">
        <v>248</v>
      </c>
      <c r="B363" s="30">
        <v>0</v>
      </c>
      <c r="C363" s="30">
        <v>0</v>
      </c>
      <c r="D363" s="30"/>
      <c r="E363" s="70" t="e">
        <f t="shared" si="5"/>
        <v>#DIV/0!</v>
      </c>
    </row>
    <row r="364" spans="1:5" ht="20.100000000000001" customHeight="1">
      <c r="A364" s="75" t="s">
        <v>249</v>
      </c>
      <c r="B364" s="30">
        <v>432</v>
      </c>
      <c r="C364" s="30">
        <v>432</v>
      </c>
      <c r="D364" s="30">
        <v>457</v>
      </c>
      <c r="E364" s="70">
        <f t="shared" si="5"/>
        <v>105.787037037037</v>
      </c>
    </row>
    <row r="365" spans="1:5" ht="20.100000000000001" customHeight="1">
      <c r="A365" s="75" t="s">
        <v>222</v>
      </c>
      <c r="B365" s="30">
        <v>220</v>
      </c>
      <c r="C365" s="30">
        <v>220</v>
      </c>
      <c r="D365" s="30">
        <v>233</v>
      </c>
      <c r="E365" s="70">
        <f t="shared" si="5"/>
        <v>105.90909090909101</v>
      </c>
    </row>
    <row r="366" spans="1:5" ht="20.100000000000001" customHeight="1">
      <c r="A366" s="75" t="s">
        <v>250</v>
      </c>
      <c r="B366" s="30">
        <v>110</v>
      </c>
      <c r="C366" s="30">
        <v>110</v>
      </c>
      <c r="D366" s="30">
        <v>116</v>
      </c>
      <c r="E366" s="70">
        <f t="shared" si="5"/>
        <v>105.454545454545</v>
      </c>
    </row>
    <row r="367" spans="1:5" ht="20.100000000000001" customHeight="1">
      <c r="A367" s="75" t="s">
        <v>251</v>
      </c>
      <c r="B367" s="30">
        <v>0</v>
      </c>
      <c r="C367" s="30">
        <v>0</v>
      </c>
      <c r="D367" s="30"/>
      <c r="E367" s="70" t="e">
        <f t="shared" si="5"/>
        <v>#DIV/0!</v>
      </c>
    </row>
    <row r="368" spans="1:5" ht="20.100000000000001" customHeight="1">
      <c r="A368" s="75" t="s">
        <v>252</v>
      </c>
      <c r="B368" s="30">
        <v>25</v>
      </c>
      <c r="C368" s="30">
        <v>25</v>
      </c>
      <c r="D368" s="30">
        <v>26</v>
      </c>
      <c r="E368" s="70">
        <f t="shared" si="5"/>
        <v>104</v>
      </c>
    </row>
    <row r="369" spans="1:5" ht="20.100000000000001" customHeight="1">
      <c r="A369" s="75" t="s">
        <v>253</v>
      </c>
      <c r="B369" s="30">
        <v>0</v>
      </c>
      <c r="C369" s="30">
        <v>0</v>
      </c>
      <c r="D369" s="30"/>
      <c r="E369" s="70" t="e">
        <f t="shared" si="5"/>
        <v>#DIV/0!</v>
      </c>
    </row>
    <row r="370" spans="1:5" ht="20.100000000000001" customHeight="1">
      <c r="A370" s="75" t="s">
        <v>254</v>
      </c>
      <c r="B370" s="30">
        <v>77</v>
      </c>
      <c r="C370" s="30">
        <v>77</v>
      </c>
      <c r="D370" s="30">
        <v>82</v>
      </c>
      <c r="E370" s="70">
        <f t="shared" si="5"/>
        <v>106.493506493506</v>
      </c>
    </row>
    <row r="371" spans="1:5" ht="20.100000000000001" customHeight="1">
      <c r="A371" s="75" t="s">
        <v>255</v>
      </c>
      <c r="B371" s="30">
        <v>0</v>
      </c>
      <c r="C371" s="30">
        <v>0</v>
      </c>
      <c r="D371" s="30"/>
      <c r="E371" s="70" t="e">
        <f t="shared" si="5"/>
        <v>#DIV/0!</v>
      </c>
    </row>
    <row r="372" spans="1:5" ht="20.100000000000001" customHeight="1">
      <c r="A372" s="75" t="s">
        <v>256</v>
      </c>
      <c r="B372" s="30">
        <v>0</v>
      </c>
      <c r="C372" s="30">
        <v>0</v>
      </c>
      <c r="D372" s="30"/>
      <c r="E372" s="70" t="e">
        <f t="shared" si="5"/>
        <v>#DIV/0!</v>
      </c>
    </row>
    <row r="373" spans="1:5" ht="20.100000000000001" customHeight="1">
      <c r="A373" s="75" t="s">
        <v>257</v>
      </c>
      <c r="B373" s="30">
        <v>0</v>
      </c>
      <c r="C373" s="30">
        <v>0</v>
      </c>
      <c r="D373" s="30"/>
      <c r="E373" s="70" t="e">
        <f t="shared" si="5"/>
        <v>#DIV/0!</v>
      </c>
    </row>
    <row r="374" spans="1:5" ht="20.100000000000001" customHeight="1">
      <c r="A374" s="75" t="s">
        <v>258</v>
      </c>
      <c r="B374" s="30">
        <v>0</v>
      </c>
      <c r="C374" s="30">
        <v>0</v>
      </c>
      <c r="D374" s="30"/>
      <c r="E374" s="70" t="e">
        <f t="shared" si="5"/>
        <v>#DIV/0!</v>
      </c>
    </row>
    <row r="375" spans="1:5" ht="20.100000000000001" customHeight="1">
      <c r="A375" s="75" t="s">
        <v>259</v>
      </c>
      <c r="B375" s="30">
        <v>0</v>
      </c>
      <c r="C375" s="30">
        <v>0</v>
      </c>
      <c r="D375" s="30"/>
      <c r="E375" s="70" t="e">
        <f t="shared" si="5"/>
        <v>#DIV/0!</v>
      </c>
    </row>
    <row r="376" spans="1:5" ht="20.100000000000001" customHeight="1">
      <c r="A376" s="75" t="s">
        <v>260</v>
      </c>
      <c r="B376" s="30">
        <v>0</v>
      </c>
      <c r="C376" s="30">
        <v>0</v>
      </c>
      <c r="D376" s="30"/>
      <c r="E376" s="70" t="e">
        <f t="shared" si="5"/>
        <v>#DIV/0!</v>
      </c>
    </row>
    <row r="377" spans="1:5" ht="20.100000000000001" customHeight="1">
      <c r="A377" s="75" t="s">
        <v>261</v>
      </c>
      <c r="B377" s="30">
        <v>0</v>
      </c>
      <c r="C377" s="30">
        <v>0</v>
      </c>
      <c r="D377" s="30"/>
      <c r="E377" s="70" t="e">
        <f t="shared" si="5"/>
        <v>#DIV/0!</v>
      </c>
    </row>
    <row r="378" spans="1:5" ht="20.100000000000001" customHeight="1">
      <c r="A378" s="75" t="s">
        <v>262</v>
      </c>
      <c r="B378" s="30">
        <v>12193</v>
      </c>
      <c r="C378" s="30">
        <v>12193</v>
      </c>
      <c r="D378" s="30">
        <v>12380</v>
      </c>
      <c r="E378" s="70">
        <f t="shared" si="5"/>
        <v>101.533666858033</v>
      </c>
    </row>
    <row r="379" spans="1:5" ht="20.100000000000001" customHeight="1">
      <c r="A379" s="75" t="s">
        <v>263</v>
      </c>
      <c r="B379" s="30">
        <v>0</v>
      </c>
      <c r="C379" s="30">
        <v>0</v>
      </c>
      <c r="D379" s="30"/>
      <c r="E379" s="70" t="e">
        <f t="shared" si="5"/>
        <v>#DIV/0!</v>
      </c>
    </row>
    <row r="380" spans="1:5" ht="20.100000000000001" customHeight="1">
      <c r="A380" s="75" t="s">
        <v>264</v>
      </c>
      <c r="B380" s="30">
        <v>0</v>
      </c>
      <c r="C380" s="30">
        <v>0</v>
      </c>
      <c r="D380" s="30"/>
      <c r="E380" s="70" t="e">
        <f t="shared" si="5"/>
        <v>#DIV/0!</v>
      </c>
    </row>
    <row r="381" spans="1:5" ht="20.100000000000001" customHeight="1">
      <c r="A381" s="75" t="s">
        <v>265</v>
      </c>
      <c r="B381" s="30">
        <v>0</v>
      </c>
      <c r="C381" s="30">
        <v>0</v>
      </c>
      <c r="D381" s="30"/>
      <c r="E381" s="70" t="e">
        <f t="shared" si="5"/>
        <v>#DIV/0!</v>
      </c>
    </row>
    <row r="382" spans="1:5" ht="20.100000000000001" customHeight="1">
      <c r="A382" s="75" t="s">
        <v>266</v>
      </c>
      <c r="B382" s="30">
        <v>12193</v>
      </c>
      <c r="C382" s="30">
        <v>12193</v>
      </c>
      <c r="D382" s="30">
        <v>12380</v>
      </c>
      <c r="E382" s="70">
        <f t="shared" si="5"/>
        <v>101.533666858033</v>
      </c>
    </row>
    <row r="383" spans="1:5" ht="20.100000000000001" customHeight="1">
      <c r="A383" s="75" t="s">
        <v>267</v>
      </c>
      <c r="B383" s="30">
        <v>28872</v>
      </c>
      <c r="C383" s="30">
        <v>28872</v>
      </c>
      <c r="D383" s="30">
        <v>24500</v>
      </c>
      <c r="E383" s="70">
        <f t="shared" si="5"/>
        <v>84.857301191465794</v>
      </c>
    </row>
    <row r="384" spans="1:5" ht="20.100000000000001" customHeight="1">
      <c r="A384" s="75" t="s">
        <v>268</v>
      </c>
      <c r="B384" s="30">
        <v>16205</v>
      </c>
      <c r="C384" s="30">
        <v>16205</v>
      </c>
      <c r="D384" s="30">
        <v>11497</v>
      </c>
      <c r="E384" s="70">
        <f t="shared" si="5"/>
        <v>70.947238506633795</v>
      </c>
    </row>
    <row r="385" spans="1:5" ht="20.100000000000001" customHeight="1">
      <c r="A385" s="75" t="s">
        <v>10</v>
      </c>
      <c r="B385" s="30">
        <v>1704</v>
      </c>
      <c r="C385" s="30">
        <v>1704</v>
      </c>
      <c r="D385" s="30">
        <v>1748</v>
      </c>
      <c r="E385" s="70">
        <f t="shared" si="5"/>
        <v>102.58215962441299</v>
      </c>
    </row>
    <row r="386" spans="1:5" ht="20.100000000000001" customHeight="1">
      <c r="A386" s="75" t="s">
        <v>11</v>
      </c>
      <c r="B386" s="30">
        <v>253</v>
      </c>
      <c r="C386" s="30">
        <v>253</v>
      </c>
      <c r="D386" s="30">
        <v>260</v>
      </c>
      <c r="E386" s="70">
        <f t="shared" si="5"/>
        <v>102.766798418972</v>
      </c>
    </row>
    <row r="387" spans="1:5" ht="20.100000000000001" customHeight="1">
      <c r="A387" s="75" t="s">
        <v>12</v>
      </c>
      <c r="B387" s="30">
        <v>0</v>
      </c>
      <c r="C387" s="30">
        <v>0</v>
      </c>
      <c r="D387" s="30"/>
      <c r="E387" s="70" t="e">
        <f t="shared" si="5"/>
        <v>#DIV/0!</v>
      </c>
    </row>
    <row r="388" spans="1:5" ht="20.100000000000001" customHeight="1">
      <c r="A388" s="75" t="s">
        <v>269</v>
      </c>
      <c r="B388" s="30">
        <v>1225</v>
      </c>
      <c r="C388" s="30">
        <v>1225</v>
      </c>
      <c r="D388" s="30">
        <v>1257</v>
      </c>
      <c r="E388" s="70">
        <f t="shared" si="5"/>
        <v>102.612244897959</v>
      </c>
    </row>
    <row r="389" spans="1:5" ht="20.100000000000001" customHeight="1">
      <c r="A389" s="75" t="s">
        <v>270</v>
      </c>
      <c r="B389" s="30">
        <v>0</v>
      </c>
      <c r="C389" s="30">
        <v>0</v>
      </c>
      <c r="D389" s="30"/>
      <c r="E389" s="70" t="e">
        <f t="shared" ref="E389:E452" si="6">D389/C389*100</f>
        <v>#DIV/0!</v>
      </c>
    </row>
    <row r="390" spans="1:5" ht="20.100000000000001" customHeight="1">
      <c r="A390" s="75" t="s">
        <v>271</v>
      </c>
      <c r="B390" s="30">
        <v>1004</v>
      </c>
      <c r="C390" s="30">
        <v>1004</v>
      </c>
      <c r="D390" s="30">
        <v>1030</v>
      </c>
      <c r="E390" s="70">
        <f t="shared" si="6"/>
        <v>102.589641434263</v>
      </c>
    </row>
    <row r="391" spans="1:5" ht="20.100000000000001" customHeight="1">
      <c r="A391" s="75" t="s">
        <v>272</v>
      </c>
      <c r="B391" s="30">
        <v>350</v>
      </c>
      <c r="C391" s="30">
        <v>350</v>
      </c>
      <c r="D391" s="30">
        <v>359</v>
      </c>
      <c r="E391" s="70">
        <f t="shared" si="6"/>
        <v>102.571428571429</v>
      </c>
    </row>
    <row r="392" spans="1:5" ht="20.100000000000001" customHeight="1">
      <c r="A392" s="75" t="s">
        <v>273</v>
      </c>
      <c r="B392" s="30">
        <v>251</v>
      </c>
      <c r="C392" s="30">
        <v>251</v>
      </c>
      <c r="D392" s="30">
        <v>257</v>
      </c>
      <c r="E392" s="70">
        <f t="shared" si="6"/>
        <v>102.390438247012</v>
      </c>
    </row>
    <row r="393" spans="1:5" ht="20.100000000000001" customHeight="1">
      <c r="A393" s="75" t="s">
        <v>274</v>
      </c>
      <c r="B393" s="30">
        <v>821</v>
      </c>
      <c r="C393" s="30">
        <v>821</v>
      </c>
      <c r="D393" s="30">
        <v>842</v>
      </c>
      <c r="E393" s="70">
        <f t="shared" si="6"/>
        <v>102.55785627283799</v>
      </c>
    </row>
    <row r="394" spans="1:5" ht="20.100000000000001" customHeight="1">
      <c r="A394" s="75" t="s">
        <v>275</v>
      </c>
      <c r="B394" s="30">
        <v>20</v>
      </c>
      <c r="C394" s="30">
        <v>20</v>
      </c>
      <c r="D394" s="30">
        <v>21</v>
      </c>
      <c r="E394" s="70">
        <f t="shared" si="6"/>
        <v>105</v>
      </c>
    </row>
    <row r="395" spans="1:5" ht="20.100000000000001" customHeight="1">
      <c r="A395" s="75" t="s">
        <v>276</v>
      </c>
      <c r="B395" s="30">
        <v>167</v>
      </c>
      <c r="C395" s="30">
        <v>167</v>
      </c>
      <c r="D395" s="30">
        <v>172</v>
      </c>
      <c r="E395" s="70">
        <f t="shared" si="6"/>
        <v>102.994011976048</v>
      </c>
    </row>
    <row r="396" spans="1:5" ht="20.100000000000001" customHeight="1">
      <c r="A396" s="75" t="s">
        <v>277</v>
      </c>
      <c r="B396" s="30">
        <v>30</v>
      </c>
      <c r="C396" s="30">
        <v>30</v>
      </c>
      <c r="D396" s="30">
        <v>31</v>
      </c>
      <c r="E396" s="70">
        <f t="shared" si="6"/>
        <v>103.333333333333</v>
      </c>
    </row>
    <row r="397" spans="1:5" ht="20.100000000000001" customHeight="1">
      <c r="A397" s="75" t="s">
        <v>278</v>
      </c>
      <c r="B397" s="30">
        <v>10380</v>
      </c>
      <c r="C397" s="30">
        <v>5380</v>
      </c>
      <c r="D397" s="30">
        <v>5520</v>
      </c>
      <c r="E397" s="70">
        <f t="shared" si="6"/>
        <v>102.602230483271</v>
      </c>
    </row>
    <row r="398" spans="1:5" ht="20.100000000000001" customHeight="1">
      <c r="A398" s="75" t="s">
        <v>279</v>
      </c>
      <c r="B398" s="30">
        <v>944</v>
      </c>
      <c r="C398" s="30">
        <v>944</v>
      </c>
      <c r="D398" s="30">
        <v>969</v>
      </c>
      <c r="E398" s="70">
        <f t="shared" si="6"/>
        <v>102.648305084746</v>
      </c>
    </row>
    <row r="399" spans="1:5" ht="20.100000000000001" customHeight="1">
      <c r="A399" s="75" t="s">
        <v>10</v>
      </c>
      <c r="B399" s="30">
        <v>0</v>
      </c>
      <c r="C399" s="30">
        <v>0</v>
      </c>
      <c r="D399" s="30"/>
      <c r="E399" s="70" t="e">
        <f t="shared" si="6"/>
        <v>#DIV/0!</v>
      </c>
    </row>
    <row r="400" spans="1:5" ht="20.100000000000001" customHeight="1">
      <c r="A400" s="75" t="s">
        <v>11</v>
      </c>
      <c r="B400" s="30">
        <v>0</v>
      </c>
      <c r="C400" s="30">
        <v>0</v>
      </c>
      <c r="D400" s="30"/>
      <c r="E400" s="70" t="e">
        <f t="shared" si="6"/>
        <v>#DIV/0!</v>
      </c>
    </row>
    <row r="401" spans="1:5" ht="20.100000000000001" customHeight="1">
      <c r="A401" s="75" t="s">
        <v>12</v>
      </c>
      <c r="B401" s="30">
        <v>0</v>
      </c>
      <c r="C401" s="30">
        <v>0</v>
      </c>
      <c r="D401" s="30"/>
      <c r="E401" s="70" t="e">
        <f t="shared" si="6"/>
        <v>#DIV/0!</v>
      </c>
    </row>
    <row r="402" spans="1:5" ht="20.100000000000001" customHeight="1">
      <c r="A402" s="75" t="s">
        <v>280</v>
      </c>
      <c r="B402" s="30">
        <v>30</v>
      </c>
      <c r="C402" s="30">
        <v>30</v>
      </c>
      <c r="D402" s="30">
        <v>31</v>
      </c>
      <c r="E402" s="70">
        <f t="shared" si="6"/>
        <v>103.333333333333</v>
      </c>
    </row>
    <row r="403" spans="1:5" ht="20.100000000000001" customHeight="1">
      <c r="A403" s="75" t="s">
        <v>281</v>
      </c>
      <c r="B403" s="30">
        <v>889</v>
      </c>
      <c r="C403" s="30">
        <v>889</v>
      </c>
      <c r="D403" s="30">
        <v>912</v>
      </c>
      <c r="E403" s="70">
        <f t="shared" si="6"/>
        <v>102.587176602925</v>
      </c>
    </row>
    <row r="404" spans="1:5" ht="20.100000000000001" customHeight="1">
      <c r="A404" s="75" t="s">
        <v>282</v>
      </c>
      <c r="B404" s="30">
        <v>0</v>
      </c>
      <c r="C404" s="30">
        <v>0</v>
      </c>
      <c r="D404" s="30"/>
      <c r="E404" s="70" t="e">
        <f t="shared" si="6"/>
        <v>#DIV/0!</v>
      </c>
    </row>
    <row r="405" spans="1:5" ht="20.100000000000001" customHeight="1">
      <c r="A405" s="75" t="s">
        <v>283</v>
      </c>
      <c r="B405" s="30">
        <v>25</v>
      </c>
      <c r="C405" s="30">
        <v>25</v>
      </c>
      <c r="D405" s="30">
        <v>26</v>
      </c>
      <c r="E405" s="70">
        <f t="shared" si="6"/>
        <v>104</v>
      </c>
    </row>
    <row r="406" spans="1:5" ht="20.100000000000001" customHeight="1">
      <c r="A406" s="75" t="s">
        <v>284</v>
      </c>
      <c r="B406" s="30">
        <v>6960</v>
      </c>
      <c r="C406" s="30">
        <v>6960</v>
      </c>
      <c r="D406" s="30">
        <v>7140</v>
      </c>
      <c r="E406" s="70">
        <f t="shared" si="6"/>
        <v>102.586206896552</v>
      </c>
    </row>
    <row r="407" spans="1:5" ht="20.100000000000001" customHeight="1">
      <c r="A407" s="75" t="s">
        <v>10</v>
      </c>
      <c r="B407" s="30">
        <v>226</v>
      </c>
      <c r="C407" s="30">
        <v>226</v>
      </c>
      <c r="D407" s="30">
        <v>232</v>
      </c>
      <c r="E407" s="70">
        <f t="shared" si="6"/>
        <v>102.654867256637</v>
      </c>
    </row>
    <row r="408" spans="1:5" ht="20.100000000000001" customHeight="1">
      <c r="A408" s="75" t="s">
        <v>11</v>
      </c>
      <c r="B408" s="30">
        <v>45</v>
      </c>
      <c r="C408" s="30">
        <v>45</v>
      </c>
      <c r="D408" s="30">
        <v>46</v>
      </c>
      <c r="E408" s="70">
        <f t="shared" si="6"/>
        <v>102.222222222222</v>
      </c>
    </row>
    <row r="409" spans="1:5" ht="20.100000000000001" customHeight="1">
      <c r="A409" s="75" t="s">
        <v>12</v>
      </c>
      <c r="B409" s="30">
        <v>0</v>
      </c>
      <c r="C409" s="30">
        <v>0</v>
      </c>
      <c r="D409" s="30"/>
      <c r="E409" s="70" t="e">
        <f t="shared" si="6"/>
        <v>#DIV/0!</v>
      </c>
    </row>
    <row r="410" spans="1:5" ht="20.100000000000001" customHeight="1">
      <c r="A410" s="75" t="s">
        <v>285</v>
      </c>
      <c r="B410" s="30">
        <v>494</v>
      </c>
      <c r="C410" s="30">
        <v>494</v>
      </c>
      <c r="D410" s="30">
        <v>506</v>
      </c>
      <c r="E410" s="70">
        <f t="shared" si="6"/>
        <v>102.429149797571</v>
      </c>
    </row>
    <row r="411" spans="1:5" ht="20.100000000000001" customHeight="1">
      <c r="A411" s="75" t="s">
        <v>286</v>
      </c>
      <c r="B411" s="30">
        <v>0</v>
      </c>
      <c r="C411" s="30">
        <v>0</v>
      </c>
      <c r="D411" s="30"/>
      <c r="E411" s="70" t="e">
        <f t="shared" si="6"/>
        <v>#DIV/0!</v>
      </c>
    </row>
    <row r="412" spans="1:5" ht="20.100000000000001" customHeight="1">
      <c r="A412" s="75" t="s">
        <v>287</v>
      </c>
      <c r="B412" s="30">
        <v>0</v>
      </c>
      <c r="C412" s="30">
        <v>0</v>
      </c>
      <c r="D412" s="30"/>
      <c r="E412" s="70" t="e">
        <f t="shared" si="6"/>
        <v>#DIV/0!</v>
      </c>
    </row>
    <row r="413" spans="1:5" ht="20.100000000000001" customHeight="1">
      <c r="A413" s="75" t="s">
        <v>288</v>
      </c>
      <c r="B413" s="30">
        <v>462</v>
      </c>
      <c r="C413" s="30">
        <v>462</v>
      </c>
      <c r="D413" s="30">
        <v>474</v>
      </c>
      <c r="E413" s="70">
        <f t="shared" si="6"/>
        <v>102.597402597403</v>
      </c>
    </row>
    <row r="414" spans="1:5" ht="20.100000000000001" customHeight="1">
      <c r="A414" s="75" t="s">
        <v>289</v>
      </c>
      <c r="B414" s="30">
        <v>13</v>
      </c>
      <c r="C414" s="30">
        <v>13</v>
      </c>
      <c r="D414" s="30">
        <v>13</v>
      </c>
      <c r="E414" s="70">
        <f t="shared" si="6"/>
        <v>100</v>
      </c>
    </row>
    <row r="415" spans="1:5" ht="20.100000000000001" customHeight="1">
      <c r="A415" s="75" t="s">
        <v>290</v>
      </c>
      <c r="B415" s="30">
        <v>0</v>
      </c>
      <c r="C415" s="30">
        <v>0</v>
      </c>
      <c r="D415" s="30"/>
      <c r="E415" s="70" t="e">
        <f t="shared" si="6"/>
        <v>#DIV/0!</v>
      </c>
    </row>
    <row r="416" spans="1:5" ht="20.100000000000001" customHeight="1">
      <c r="A416" s="75" t="s">
        <v>291</v>
      </c>
      <c r="B416" s="30">
        <v>5720</v>
      </c>
      <c r="C416" s="30">
        <v>5720</v>
      </c>
      <c r="D416" s="30">
        <v>5869</v>
      </c>
      <c r="E416" s="70">
        <f t="shared" si="6"/>
        <v>102.60489510489499</v>
      </c>
    </row>
    <row r="417" spans="1:5" ht="20.100000000000001" customHeight="1">
      <c r="A417" s="75" t="s">
        <v>292</v>
      </c>
      <c r="B417" s="30">
        <v>2497</v>
      </c>
      <c r="C417" s="30">
        <v>2497</v>
      </c>
      <c r="D417" s="30">
        <v>2562</v>
      </c>
      <c r="E417" s="70">
        <f t="shared" si="6"/>
        <v>102.60312374849801</v>
      </c>
    </row>
    <row r="418" spans="1:5" ht="20.100000000000001" customHeight="1">
      <c r="A418" s="75" t="s">
        <v>10</v>
      </c>
      <c r="B418" s="30">
        <v>0</v>
      </c>
      <c r="C418" s="30">
        <v>0</v>
      </c>
      <c r="D418" s="30"/>
      <c r="E418" s="70" t="e">
        <f t="shared" si="6"/>
        <v>#DIV/0!</v>
      </c>
    </row>
    <row r="419" spans="1:5" ht="20.100000000000001" customHeight="1">
      <c r="A419" s="75" t="s">
        <v>11</v>
      </c>
      <c r="B419" s="30">
        <v>0</v>
      </c>
      <c r="C419" s="30">
        <v>0</v>
      </c>
      <c r="D419" s="30"/>
      <c r="E419" s="70" t="e">
        <f t="shared" si="6"/>
        <v>#DIV/0!</v>
      </c>
    </row>
    <row r="420" spans="1:5" ht="20.100000000000001" customHeight="1">
      <c r="A420" s="75" t="s">
        <v>12</v>
      </c>
      <c r="B420" s="30">
        <v>0</v>
      </c>
      <c r="C420" s="30">
        <v>0</v>
      </c>
      <c r="D420" s="30"/>
      <c r="E420" s="70" t="e">
        <f t="shared" si="6"/>
        <v>#DIV/0!</v>
      </c>
    </row>
    <row r="421" spans="1:5" ht="20.100000000000001" customHeight="1">
      <c r="A421" s="75" t="s">
        <v>293</v>
      </c>
      <c r="B421" s="30">
        <v>0</v>
      </c>
      <c r="C421" s="30">
        <v>0</v>
      </c>
      <c r="D421" s="30"/>
      <c r="E421" s="70" t="e">
        <f t="shared" si="6"/>
        <v>#DIV/0!</v>
      </c>
    </row>
    <row r="422" spans="1:5" ht="20.100000000000001" customHeight="1">
      <c r="A422" s="75" t="s">
        <v>294</v>
      </c>
      <c r="B422" s="30">
        <v>0</v>
      </c>
      <c r="C422" s="30">
        <v>0</v>
      </c>
      <c r="D422" s="30"/>
      <c r="E422" s="70" t="e">
        <f t="shared" si="6"/>
        <v>#DIV/0!</v>
      </c>
    </row>
    <row r="423" spans="1:5" ht="20.100000000000001" customHeight="1">
      <c r="A423" s="75" t="s">
        <v>295</v>
      </c>
      <c r="B423" s="30">
        <v>30</v>
      </c>
      <c r="C423" s="30">
        <v>30</v>
      </c>
      <c r="D423" s="30">
        <v>31</v>
      </c>
      <c r="E423" s="70">
        <f t="shared" si="6"/>
        <v>103.333333333333</v>
      </c>
    </row>
    <row r="424" spans="1:5" ht="20.100000000000001" customHeight="1">
      <c r="A424" s="75" t="s">
        <v>296</v>
      </c>
      <c r="B424" s="30">
        <v>0</v>
      </c>
      <c r="C424" s="30">
        <v>0</v>
      </c>
      <c r="D424" s="30"/>
      <c r="E424" s="70" t="e">
        <f t="shared" si="6"/>
        <v>#DIV/0!</v>
      </c>
    </row>
    <row r="425" spans="1:5" ht="20.100000000000001" customHeight="1">
      <c r="A425" s="75" t="s">
        <v>297</v>
      </c>
      <c r="B425" s="30">
        <v>63</v>
      </c>
      <c r="C425" s="30">
        <v>63</v>
      </c>
      <c r="D425" s="30">
        <v>65</v>
      </c>
      <c r="E425" s="70">
        <f t="shared" si="6"/>
        <v>103.17460317460301</v>
      </c>
    </row>
    <row r="426" spans="1:5" ht="20.100000000000001" customHeight="1">
      <c r="A426" s="75" t="s">
        <v>298</v>
      </c>
      <c r="B426" s="30">
        <v>0</v>
      </c>
      <c r="C426" s="30">
        <v>0</v>
      </c>
      <c r="D426" s="30"/>
      <c r="E426" s="70" t="e">
        <f t="shared" si="6"/>
        <v>#DIV/0!</v>
      </c>
    </row>
    <row r="427" spans="1:5" ht="20.100000000000001" customHeight="1">
      <c r="A427" s="75" t="s">
        <v>299</v>
      </c>
      <c r="B427" s="30">
        <v>2404</v>
      </c>
      <c r="C427" s="30">
        <v>2404</v>
      </c>
      <c r="D427" s="30">
        <v>2466</v>
      </c>
      <c r="E427" s="70">
        <f t="shared" si="6"/>
        <v>102.57903494176399</v>
      </c>
    </row>
    <row r="428" spans="1:5" ht="20.100000000000001" customHeight="1">
      <c r="A428" s="75" t="s">
        <v>300</v>
      </c>
      <c r="B428" s="30">
        <v>2266</v>
      </c>
      <c r="C428" s="30">
        <v>2266</v>
      </c>
      <c r="D428" s="30">
        <v>2332</v>
      </c>
      <c r="E428" s="70">
        <f t="shared" si="6"/>
        <v>102.912621359223</v>
      </c>
    </row>
    <row r="429" spans="1:5" ht="20.100000000000001" customHeight="1">
      <c r="A429" s="75" t="s">
        <v>301</v>
      </c>
      <c r="B429" s="30">
        <v>416</v>
      </c>
      <c r="C429" s="30">
        <v>416</v>
      </c>
      <c r="D429" s="30">
        <v>427</v>
      </c>
      <c r="E429" s="70">
        <f t="shared" si="6"/>
        <v>102.644230769231</v>
      </c>
    </row>
    <row r="430" spans="1:5" ht="20.100000000000001" customHeight="1">
      <c r="A430" s="75" t="s">
        <v>302</v>
      </c>
      <c r="B430" s="30">
        <v>507</v>
      </c>
      <c r="C430" s="30">
        <v>507</v>
      </c>
      <c r="D430" s="30">
        <v>520</v>
      </c>
      <c r="E430" s="70">
        <f t="shared" si="6"/>
        <v>102.564102564103</v>
      </c>
    </row>
    <row r="431" spans="1:5" ht="20.100000000000001" customHeight="1">
      <c r="A431" s="75" t="s">
        <v>303</v>
      </c>
      <c r="B431" s="30">
        <v>1343</v>
      </c>
      <c r="C431" s="30">
        <v>1343</v>
      </c>
      <c r="D431" s="30">
        <v>1385</v>
      </c>
      <c r="E431" s="70">
        <f t="shared" si="6"/>
        <v>103.127326880119</v>
      </c>
    </row>
    <row r="432" spans="1:5" ht="20.100000000000001" customHeight="1">
      <c r="A432" s="75" t="s">
        <v>304</v>
      </c>
      <c r="B432" s="30">
        <v>67077</v>
      </c>
      <c r="C432" s="30">
        <v>40077</v>
      </c>
      <c r="D432" s="30">
        <v>42500</v>
      </c>
      <c r="E432" s="70">
        <f t="shared" si="6"/>
        <v>106.045861716196</v>
      </c>
    </row>
    <row r="433" spans="1:5" ht="20.100000000000001" customHeight="1">
      <c r="A433" s="75" t="s">
        <v>305</v>
      </c>
      <c r="B433" s="30">
        <v>4134</v>
      </c>
      <c r="C433" s="30">
        <v>4134</v>
      </c>
      <c r="D433" s="30">
        <v>4381</v>
      </c>
      <c r="E433" s="70">
        <f t="shared" si="6"/>
        <v>105.974842767296</v>
      </c>
    </row>
    <row r="434" spans="1:5" ht="20.100000000000001" customHeight="1">
      <c r="A434" s="75" t="s">
        <v>10</v>
      </c>
      <c r="B434" s="30">
        <v>2088</v>
      </c>
      <c r="C434" s="30">
        <v>2088</v>
      </c>
      <c r="D434" s="30">
        <v>2213</v>
      </c>
      <c r="E434" s="70">
        <f t="shared" si="6"/>
        <v>105.98659003831401</v>
      </c>
    </row>
    <row r="435" spans="1:5" ht="20.100000000000001" customHeight="1">
      <c r="A435" s="75" t="s">
        <v>11</v>
      </c>
      <c r="B435" s="30">
        <v>200</v>
      </c>
      <c r="C435" s="30">
        <v>200</v>
      </c>
      <c r="D435" s="30">
        <v>212</v>
      </c>
      <c r="E435" s="70">
        <f t="shared" si="6"/>
        <v>106</v>
      </c>
    </row>
    <row r="436" spans="1:5" ht="20.100000000000001" customHeight="1">
      <c r="A436" s="75" t="s">
        <v>12</v>
      </c>
      <c r="B436" s="30">
        <v>0</v>
      </c>
      <c r="C436" s="30">
        <v>0</v>
      </c>
      <c r="D436" s="30"/>
      <c r="E436" s="70" t="e">
        <f t="shared" si="6"/>
        <v>#DIV/0!</v>
      </c>
    </row>
    <row r="437" spans="1:5" ht="20.100000000000001" customHeight="1">
      <c r="A437" s="75" t="s">
        <v>306</v>
      </c>
      <c r="B437" s="30">
        <v>0</v>
      </c>
      <c r="C437" s="30">
        <v>0</v>
      </c>
      <c r="D437" s="30"/>
      <c r="E437" s="70" t="e">
        <f t="shared" si="6"/>
        <v>#DIV/0!</v>
      </c>
    </row>
    <row r="438" spans="1:5" ht="20.100000000000001" customHeight="1">
      <c r="A438" s="75" t="s">
        <v>307</v>
      </c>
      <c r="B438" s="30">
        <v>0</v>
      </c>
      <c r="C438" s="30">
        <v>0</v>
      </c>
      <c r="D438" s="30"/>
      <c r="E438" s="70" t="e">
        <f t="shared" si="6"/>
        <v>#DIV/0!</v>
      </c>
    </row>
    <row r="439" spans="1:5" ht="20.100000000000001" customHeight="1">
      <c r="A439" s="75" t="s">
        <v>308</v>
      </c>
      <c r="B439" s="30">
        <v>222</v>
      </c>
      <c r="C439" s="30">
        <v>222</v>
      </c>
      <c r="D439" s="30">
        <v>235</v>
      </c>
      <c r="E439" s="70">
        <f t="shared" si="6"/>
        <v>105.85585585585601</v>
      </c>
    </row>
    <row r="440" spans="1:5" ht="20.100000000000001" customHeight="1">
      <c r="A440" s="75" t="s">
        <v>309</v>
      </c>
      <c r="B440" s="30">
        <v>0</v>
      </c>
      <c r="C440" s="30">
        <v>0</v>
      </c>
      <c r="D440" s="30"/>
      <c r="E440" s="70" t="e">
        <f t="shared" si="6"/>
        <v>#DIV/0!</v>
      </c>
    </row>
    <row r="441" spans="1:5" ht="20.100000000000001" customHeight="1">
      <c r="A441" s="75" t="s">
        <v>53</v>
      </c>
      <c r="B441" s="30">
        <v>0</v>
      </c>
      <c r="C441" s="30">
        <v>0</v>
      </c>
      <c r="D441" s="30"/>
      <c r="E441" s="70" t="e">
        <f t="shared" si="6"/>
        <v>#DIV/0!</v>
      </c>
    </row>
    <row r="442" spans="1:5" ht="20.100000000000001" customHeight="1">
      <c r="A442" s="75" t="s">
        <v>310</v>
      </c>
      <c r="B442" s="30">
        <v>1254</v>
      </c>
      <c r="C442" s="30">
        <v>1254</v>
      </c>
      <c r="D442" s="30">
        <v>1329</v>
      </c>
      <c r="E442" s="70">
        <f t="shared" si="6"/>
        <v>105.980861244019</v>
      </c>
    </row>
    <row r="443" spans="1:5" ht="20.100000000000001" customHeight="1">
      <c r="A443" s="75" t="s">
        <v>311</v>
      </c>
      <c r="B443" s="30">
        <v>0</v>
      </c>
      <c r="C443" s="30">
        <v>0</v>
      </c>
      <c r="D443" s="30"/>
      <c r="E443" s="70" t="e">
        <f t="shared" si="6"/>
        <v>#DIV/0!</v>
      </c>
    </row>
    <row r="444" spans="1:5" ht="20.100000000000001" customHeight="1">
      <c r="A444" s="75" t="s">
        <v>312</v>
      </c>
      <c r="B444" s="30">
        <v>0</v>
      </c>
      <c r="C444" s="30">
        <v>0</v>
      </c>
      <c r="D444" s="30"/>
      <c r="E444" s="70" t="e">
        <f t="shared" si="6"/>
        <v>#DIV/0!</v>
      </c>
    </row>
    <row r="445" spans="1:5" ht="20.100000000000001" customHeight="1">
      <c r="A445" s="75" t="s">
        <v>313</v>
      </c>
      <c r="B445" s="30">
        <v>0</v>
      </c>
      <c r="C445" s="30">
        <v>0</v>
      </c>
      <c r="D445" s="30"/>
      <c r="E445" s="70" t="e">
        <f t="shared" si="6"/>
        <v>#DIV/0!</v>
      </c>
    </row>
    <row r="446" spans="1:5" ht="20.100000000000001" customHeight="1">
      <c r="A446" s="75" t="s">
        <v>314</v>
      </c>
      <c r="B446" s="30">
        <v>370</v>
      </c>
      <c r="C446" s="30">
        <v>370</v>
      </c>
      <c r="D446" s="30">
        <v>392</v>
      </c>
      <c r="E446" s="70">
        <f t="shared" si="6"/>
        <v>105.94594594594599</v>
      </c>
    </row>
    <row r="447" spans="1:5" ht="20.100000000000001" customHeight="1">
      <c r="A447" s="75" t="s">
        <v>315</v>
      </c>
      <c r="B447" s="30">
        <v>2707</v>
      </c>
      <c r="C447" s="30">
        <v>2707</v>
      </c>
      <c r="D447" s="30">
        <v>2870</v>
      </c>
      <c r="E447" s="70">
        <f t="shared" si="6"/>
        <v>106.021425932767</v>
      </c>
    </row>
    <row r="448" spans="1:5" ht="20.100000000000001" customHeight="1">
      <c r="A448" s="75" t="s">
        <v>10</v>
      </c>
      <c r="B448" s="30">
        <v>1262</v>
      </c>
      <c r="C448" s="30">
        <v>1262</v>
      </c>
      <c r="D448" s="30">
        <v>1337</v>
      </c>
      <c r="E448" s="70">
        <f t="shared" si="6"/>
        <v>105.94294770206</v>
      </c>
    </row>
    <row r="449" spans="1:5" ht="20.100000000000001" customHeight="1">
      <c r="A449" s="75" t="s">
        <v>11</v>
      </c>
      <c r="B449" s="30">
        <v>0</v>
      </c>
      <c r="C449" s="30">
        <v>0</v>
      </c>
      <c r="D449" s="30"/>
      <c r="E449" s="70" t="e">
        <f t="shared" si="6"/>
        <v>#DIV/0!</v>
      </c>
    </row>
    <row r="450" spans="1:5" ht="20.100000000000001" customHeight="1">
      <c r="A450" s="75" t="s">
        <v>12</v>
      </c>
      <c r="B450" s="30">
        <v>0</v>
      </c>
      <c r="C450" s="30">
        <v>0</v>
      </c>
      <c r="D450" s="30"/>
      <c r="E450" s="70" t="e">
        <f t="shared" si="6"/>
        <v>#DIV/0!</v>
      </c>
    </row>
    <row r="451" spans="1:5" ht="20.100000000000001" customHeight="1">
      <c r="A451" s="75" t="s">
        <v>316</v>
      </c>
      <c r="B451" s="30">
        <v>544</v>
      </c>
      <c r="C451" s="30">
        <v>544</v>
      </c>
      <c r="D451" s="30">
        <v>577</v>
      </c>
      <c r="E451" s="70">
        <f t="shared" si="6"/>
        <v>106.066176470588</v>
      </c>
    </row>
    <row r="452" spans="1:5" ht="20.100000000000001" customHeight="1">
      <c r="A452" s="75" t="s">
        <v>317</v>
      </c>
      <c r="B452" s="30">
        <v>133</v>
      </c>
      <c r="C452" s="30">
        <v>133</v>
      </c>
      <c r="D452" s="30">
        <v>141</v>
      </c>
      <c r="E452" s="70">
        <f t="shared" si="6"/>
        <v>106.015037593985</v>
      </c>
    </row>
    <row r="453" spans="1:5" ht="20.100000000000001" customHeight="1">
      <c r="A453" s="75" t="s">
        <v>318</v>
      </c>
      <c r="B453" s="30">
        <v>200</v>
      </c>
      <c r="C453" s="30">
        <v>200</v>
      </c>
      <c r="D453" s="30">
        <v>212</v>
      </c>
      <c r="E453" s="70">
        <f t="shared" ref="E453:E516" si="7">D453/C453*100</f>
        <v>106</v>
      </c>
    </row>
    <row r="454" spans="1:5" ht="20.100000000000001" customHeight="1">
      <c r="A454" s="75" t="s">
        <v>319</v>
      </c>
      <c r="B454" s="30">
        <v>77</v>
      </c>
      <c r="C454" s="30">
        <v>77</v>
      </c>
      <c r="D454" s="30">
        <v>82</v>
      </c>
      <c r="E454" s="70">
        <f t="shared" si="7"/>
        <v>106.493506493506</v>
      </c>
    </row>
    <row r="455" spans="1:5" ht="20.100000000000001" customHeight="1">
      <c r="A455" s="75" t="s">
        <v>320</v>
      </c>
      <c r="B455" s="30">
        <v>10</v>
      </c>
      <c r="C455" s="30">
        <v>10</v>
      </c>
      <c r="D455" s="30">
        <v>11</v>
      </c>
      <c r="E455" s="70">
        <f t="shared" si="7"/>
        <v>110</v>
      </c>
    </row>
    <row r="456" spans="1:5" ht="20.100000000000001" customHeight="1">
      <c r="A456" s="75" t="s">
        <v>321</v>
      </c>
      <c r="B456" s="30">
        <v>0</v>
      </c>
      <c r="C456" s="30">
        <v>0</v>
      </c>
      <c r="D456" s="30"/>
      <c r="E456" s="70" t="e">
        <f t="shared" si="7"/>
        <v>#DIV/0!</v>
      </c>
    </row>
    <row r="457" spans="1:5" ht="20.100000000000001" customHeight="1">
      <c r="A457" s="75" t="s">
        <v>322</v>
      </c>
      <c r="B457" s="30">
        <v>481</v>
      </c>
      <c r="C457" s="30">
        <v>481</v>
      </c>
      <c r="D457" s="30">
        <v>510</v>
      </c>
      <c r="E457" s="70">
        <f t="shared" si="7"/>
        <v>106.029106029106</v>
      </c>
    </row>
    <row r="458" spans="1:5" ht="20.100000000000001" customHeight="1">
      <c r="A458" s="75" t="s">
        <v>323</v>
      </c>
      <c r="B458" s="30"/>
      <c r="C458" s="30"/>
      <c r="D458" s="30"/>
      <c r="E458" s="70" t="e">
        <f t="shared" si="7"/>
        <v>#DIV/0!</v>
      </c>
    </row>
    <row r="459" spans="1:5" ht="20.100000000000001" customHeight="1">
      <c r="A459" s="75" t="s">
        <v>324</v>
      </c>
      <c r="B459" s="30"/>
      <c r="C459" s="30"/>
      <c r="D459" s="30"/>
      <c r="E459" s="70" t="e">
        <f t="shared" si="7"/>
        <v>#DIV/0!</v>
      </c>
    </row>
    <row r="460" spans="1:5" ht="20.100000000000001" customHeight="1">
      <c r="A460" s="75" t="s">
        <v>325</v>
      </c>
      <c r="B460" s="30">
        <v>31762</v>
      </c>
      <c r="C460" s="30">
        <v>4762</v>
      </c>
      <c r="D460" s="30">
        <v>8049</v>
      </c>
      <c r="E460" s="70">
        <f t="shared" si="7"/>
        <v>169.02561948760999</v>
      </c>
    </row>
    <row r="461" spans="1:5" ht="20.100000000000001" customHeight="1">
      <c r="A461" s="75" t="s">
        <v>326</v>
      </c>
      <c r="B461" s="30">
        <v>306</v>
      </c>
      <c r="C461" s="30">
        <v>306</v>
      </c>
      <c r="D461" s="30">
        <v>325</v>
      </c>
      <c r="E461" s="70">
        <f t="shared" si="7"/>
        <v>106.209150326797</v>
      </c>
    </row>
    <row r="462" spans="1:5" ht="20.100000000000001" customHeight="1">
      <c r="A462" s="75" t="s">
        <v>327</v>
      </c>
      <c r="B462" s="30">
        <v>806</v>
      </c>
      <c r="C462" s="30">
        <v>806</v>
      </c>
      <c r="D462" s="30">
        <v>855</v>
      </c>
      <c r="E462" s="70">
        <f t="shared" si="7"/>
        <v>106.079404466501</v>
      </c>
    </row>
    <row r="463" spans="1:5" ht="20.100000000000001" customHeight="1">
      <c r="A463" s="75" t="s">
        <v>328</v>
      </c>
      <c r="B463" s="30">
        <v>99</v>
      </c>
      <c r="C463" s="30">
        <v>99</v>
      </c>
      <c r="D463" s="30">
        <v>105</v>
      </c>
      <c r="E463" s="70">
        <f t="shared" si="7"/>
        <v>106.06060606060601</v>
      </c>
    </row>
    <row r="464" spans="1:5" ht="20.100000000000001" customHeight="1">
      <c r="A464" s="75" t="s">
        <v>329</v>
      </c>
      <c r="B464" s="30">
        <v>0</v>
      </c>
      <c r="C464" s="30">
        <v>0</v>
      </c>
      <c r="D464" s="30"/>
      <c r="E464" s="70" t="e">
        <f t="shared" si="7"/>
        <v>#DIV/0!</v>
      </c>
    </row>
    <row r="465" spans="1:5" ht="20.100000000000001" customHeight="1">
      <c r="A465" s="75" t="s">
        <v>330</v>
      </c>
      <c r="B465" s="18">
        <v>199</v>
      </c>
      <c r="C465" s="18">
        <v>199</v>
      </c>
      <c r="D465" s="30">
        <v>211</v>
      </c>
      <c r="E465" s="70">
        <f t="shared" si="7"/>
        <v>106.03015075376899</v>
      </c>
    </row>
    <row r="466" spans="1:5" ht="20.100000000000001" customHeight="1">
      <c r="A466" s="75" t="s">
        <v>331</v>
      </c>
      <c r="B466" s="30">
        <v>287</v>
      </c>
      <c r="C466" s="30">
        <v>287</v>
      </c>
      <c r="D466" s="30">
        <v>304</v>
      </c>
      <c r="E466" s="70">
        <f t="shared" si="7"/>
        <v>105.923344947735</v>
      </c>
    </row>
    <row r="467" spans="1:5" ht="20.100000000000001" customHeight="1">
      <c r="A467" s="75" t="s">
        <v>332</v>
      </c>
      <c r="B467" s="30">
        <v>30000</v>
      </c>
      <c r="C467" s="30">
        <v>3000</v>
      </c>
      <c r="D467" s="30">
        <v>6180</v>
      </c>
      <c r="E467" s="70">
        <f t="shared" si="7"/>
        <v>206</v>
      </c>
    </row>
    <row r="468" spans="1:5" ht="20.100000000000001" customHeight="1">
      <c r="A468" s="75" t="s">
        <v>333</v>
      </c>
      <c r="B468" s="30">
        <v>65</v>
      </c>
      <c r="C468" s="30">
        <v>65</v>
      </c>
      <c r="D468" s="30">
        <v>69</v>
      </c>
      <c r="E468" s="70">
        <f t="shared" si="7"/>
        <v>106.153846153846</v>
      </c>
    </row>
    <row r="469" spans="1:5" ht="20.100000000000001" customHeight="1">
      <c r="A469" s="75" t="s">
        <v>334</v>
      </c>
      <c r="B469" s="30"/>
      <c r="C469" s="30"/>
      <c r="D469" s="30"/>
      <c r="E469" s="70" t="e">
        <f t="shared" si="7"/>
        <v>#DIV/0!</v>
      </c>
    </row>
    <row r="470" spans="1:5" ht="20.100000000000001" customHeight="1">
      <c r="A470" s="75" t="s">
        <v>335</v>
      </c>
      <c r="B470" s="30"/>
      <c r="C470" s="30"/>
      <c r="D470" s="30"/>
      <c r="E470" s="70" t="e">
        <f t="shared" si="7"/>
        <v>#DIV/0!</v>
      </c>
    </row>
    <row r="471" spans="1:5" ht="20.100000000000001" customHeight="1">
      <c r="A471" s="75" t="s">
        <v>336</v>
      </c>
      <c r="B471" s="30"/>
      <c r="C471" s="30"/>
      <c r="D471" s="30"/>
      <c r="E471" s="70" t="e">
        <f t="shared" si="7"/>
        <v>#DIV/0!</v>
      </c>
    </row>
    <row r="472" spans="1:5" ht="20.100000000000001" customHeight="1">
      <c r="A472" s="75" t="s">
        <v>337</v>
      </c>
      <c r="B472" s="30"/>
      <c r="C472" s="30"/>
      <c r="D472" s="30"/>
      <c r="E472" s="70" t="e">
        <f t="shared" si="7"/>
        <v>#DIV/0!</v>
      </c>
    </row>
    <row r="473" spans="1:5" ht="20.100000000000001" customHeight="1">
      <c r="A473" s="75" t="s">
        <v>338</v>
      </c>
      <c r="B473" s="30">
        <v>2688</v>
      </c>
      <c r="C473" s="30">
        <v>2688</v>
      </c>
      <c r="D473" s="30">
        <v>2849</v>
      </c>
      <c r="E473" s="70">
        <f t="shared" si="7"/>
        <v>105.989583333333</v>
      </c>
    </row>
    <row r="474" spans="1:5" ht="20.100000000000001" customHeight="1">
      <c r="A474" s="75" t="s">
        <v>339</v>
      </c>
      <c r="B474" s="30"/>
      <c r="C474" s="30"/>
      <c r="D474" s="30"/>
      <c r="E474" s="70" t="e">
        <f t="shared" si="7"/>
        <v>#DIV/0!</v>
      </c>
    </row>
    <row r="475" spans="1:5" ht="20.100000000000001" customHeight="1">
      <c r="A475" s="75" t="s">
        <v>340</v>
      </c>
      <c r="B475" s="30"/>
      <c r="C475" s="30"/>
      <c r="D475" s="30"/>
      <c r="E475" s="70" t="e">
        <f t="shared" si="7"/>
        <v>#DIV/0!</v>
      </c>
    </row>
    <row r="476" spans="1:5" ht="20.100000000000001" customHeight="1">
      <c r="A476" s="75" t="s">
        <v>341</v>
      </c>
      <c r="B476" s="30"/>
      <c r="C476" s="30"/>
      <c r="D476" s="30"/>
      <c r="E476" s="70" t="e">
        <f t="shared" si="7"/>
        <v>#DIV/0!</v>
      </c>
    </row>
    <row r="477" spans="1:5" ht="20.100000000000001" customHeight="1">
      <c r="A477" s="75" t="s">
        <v>342</v>
      </c>
      <c r="B477" s="30"/>
      <c r="C477" s="30"/>
      <c r="D477" s="30"/>
      <c r="E477" s="70" t="e">
        <f t="shared" si="7"/>
        <v>#DIV/0!</v>
      </c>
    </row>
    <row r="478" spans="1:5" ht="20.100000000000001" customHeight="1">
      <c r="A478" s="75" t="s">
        <v>343</v>
      </c>
      <c r="B478" s="30"/>
      <c r="C478" s="30"/>
      <c r="D478" s="30"/>
      <c r="E478" s="70" t="e">
        <f t="shared" si="7"/>
        <v>#DIV/0!</v>
      </c>
    </row>
    <row r="479" spans="1:5" ht="20.100000000000001" customHeight="1">
      <c r="A479" s="75" t="s">
        <v>344</v>
      </c>
      <c r="B479" s="30"/>
      <c r="C479" s="30"/>
      <c r="D479" s="30"/>
      <c r="E479" s="70" t="e">
        <f t="shared" si="7"/>
        <v>#DIV/0!</v>
      </c>
    </row>
    <row r="480" spans="1:5" ht="20.100000000000001" customHeight="1">
      <c r="A480" s="75" t="s">
        <v>345</v>
      </c>
      <c r="B480" s="30"/>
      <c r="C480" s="30"/>
      <c r="D480" s="30"/>
      <c r="E480" s="70" t="e">
        <f t="shared" si="7"/>
        <v>#DIV/0!</v>
      </c>
    </row>
    <row r="481" spans="1:5" ht="20.100000000000001" customHeight="1">
      <c r="A481" s="75" t="s">
        <v>346</v>
      </c>
      <c r="B481" s="30"/>
      <c r="C481" s="30"/>
      <c r="D481" s="30"/>
      <c r="E481" s="70" t="e">
        <f t="shared" si="7"/>
        <v>#DIV/0!</v>
      </c>
    </row>
    <row r="482" spans="1:5" ht="20.100000000000001" customHeight="1">
      <c r="A482" s="75" t="s">
        <v>347</v>
      </c>
      <c r="B482" s="30">
        <v>2688</v>
      </c>
      <c r="C482" s="30">
        <v>2688</v>
      </c>
      <c r="D482" s="30">
        <v>2849</v>
      </c>
      <c r="E482" s="70">
        <f t="shared" si="7"/>
        <v>105.989583333333</v>
      </c>
    </row>
    <row r="483" spans="1:5" ht="20.100000000000001" customHeight="1">
      <c r="A483" s="75" t="s">
        <v>348</v>
      </c>
      <c r="B483" s="30">
        <v>631</v>
      </c>
      <c r="C483" s="30">
        <v>631</v>
      </c>
      <c r="D483" s="30">
        <v>669</v>
      </c>
      <c r="E483" s="70">
        <f t="shared" si="7"/>
        <v>106.022187004754</v>
      </c>
    </row>
    <row r="484" spans="1:5" ht="20.100000000000001" customHeight="1">
      <c r="A484" s="75" t="s">
        <v>349</v>
      </c>
      <c r="B484" s="30">
        <v>313</v>
      </c>
      <c r="C484" s="30">
        <v>313</v>
      </c>
      <c r="D484" s="30">
        <v>332</v>
      </c>
      <c r="E484" s="70">
        <f t="shared" si="7"/>
        <v>106.070287539936</v>
      </c>
    </row>
    <row r="485" spans="1:5" ht="20.100000000000001" customHeight="1">
      <c r="A485" s="75" t="s">
        <v>350</v>
      </c>
      <c r="B485" s="30">
        <v>0</v>
      </c>
      <c r="C485" s="30">
        <v>0</v>
      </c>
      <c r="D485" s="30"/>
      <c r="E485" s="70" t="e">
        <f t="shared" si="7"/>
        <v>#DIV/0!</v>
      </c>
    </row>
    <row r="486" spans="1:5" ht="20.100000000000001" customHeight="1">
      <c r="A486" s="75" t="s">
        <v>351</v>
      </c>
      <c r="B486" s="30">
        <v>150</v>
      </c>
      <c r="C486" s="30">
        <v>150</v>
      </c>
      <c r="D486" s="30">
        <v>159</v>
      </c>
      <c r="E486" s="70">
        <f t="shared" si="7"/>
        <v>106</v>
      </c>
    </row>
    <row r="487" spans="1:5" ht="20.100000000000001" customHeight="1">
      <c r="A487" s="75" t="s">
        <v>352</v>
      </c>
      <c r="B487" s="30">
        <v>51</v>
      </c>
      <c r="C487" s="30">
        <v>51</v>
      </c>
      <c r="D487" s="30">
        <v>54</v>
      </c>
      <c r="E487" s="70">
        <f t="shared" si="7"/>
        <v>105.88235294117599</v>
      </c>
    </row>
    <row r="488" spans="1:5" ht="20.100000000000001" customHeight="1">
      <c r="A488" s="75" t="s">
        <v>353</v>
      </c>
      <c r="B488" s="30">
        <v>0</v>
      </c>
      <c r="C488" s="30">
        <v>0</v>
      </c>
      <c r="D488" s="30"/>
      <c r="E488" s="70" t="e">
        <f t="shared" si="7"/>
        <v>#DIV/0!</v>
      </c>
    </row>
    <row r="489" spans="1:5" ht="20.100000000000001" customHeight="1">
      <c r="A489" s="75" t="s">
        <v>354</v>
      </c>
      <c r="B489" s="30">
        <v>0</v>
      </c>
      <c r="C489" s="30">
        <v>0</v>
      </c>
      <c r="D489" s="30"/>
      <c r="E489" s="70" t="e">
        <f t="shared" si="7"/>
        <v>#DIV/0!</v>
      </c>
    </row>
    <row r="490" spans="1:5" ht="20.100000000000001" customHeight="1">
      <c r="A490" s="75" t="s">
        <v>355</v>
      </c>
      <c r="B490" s="30">
        <v>117</v>
      </c>
      <c r="C490" s="30">
        <v>117</v>
      </c>
      <c r="D490" s="30">
        <v>124</v>
      </c>
      <c r="E490" s="70">
        <f t="shared" si="7"/>
        <v>105.982905982906</v>
      </c>
    </row>
    <row r="491" spans="1:5" ht="20.100000000000001" customHeight="1">
      <c r="A491" s="75" t="s">
        <v>356</v>
      </c>
      <c r="B491" s="30">
        <v>5137</v>
      </c>
      <c r="C491" s="30">
        <v>5137</v>
      </c>
      <c r="D491" s="30">
        <v>5446</v>
      </c>
      <c r="E491" s="70">
        <f t="shared" si="7"/>
        <v>106.015183959509</v>
      </c>
    </row>
    <row r="492" spans="1:5" ht="20.100000000000001" customHeight="1">
      <c r="A492" s="75" t="s">
        <v>357</v>
      </c>
      <c r="B492" s="30">
        <v>206</v>
      </c>
      <c r="C492" s="30">
        <v>206</v>
      </c>
      <c r="D492" s="30">
        <v>218</v>
      </c>
      <c r="E492" s="70">
        <f t="shared" si="7"/>
        <v>105.825242718447</v>
      </c>
    </row>
    <row r="493" spans="1:5" ht="20.100000000000001" customHeight="1">
      <c r="A493" s="75" t="s">
        <v>358</v>
      </c>
      <c r="B493" s="30">
        <v>4567</v>
      </c>
      <c r="C493" s="30">
        <v>4567</v>
      </c>
      <c r="D493" s="30">
        <v>4841</v>
      </c>
      <c r="E493" s="70">
        <f t="shared" si="7"/>
        <v>105.99956207576101</v>
      </c>
    </row>
    <row r="494" spans="1:5" ht="20.100000000000001" customHeight="1">
      <c r="A494" s="75" t="s">
        <v>359</v>
      </c>
      <c r="B494" s="30">
        <v>351</v>
      </c>
      <c r="C494" s="30">
        <v>351</v>
      </c>
      <c r="D494" s="30">
        <v>373</v>
      </c>
      <c r="E494" s="70">
        <f t="shared" si="7"/>
        <v>106.26780626780599</v>
      </c>
    </row>
    <row r="495" spans="1:5" ht="20.100000000000001" customHeight="1">
      <c r="A495" s="75" t="s">
        <v>360</v>
      </c>
      <c r="B495" s="30">
        <v>13</v>
      </c>
      <c r="C495" s="30">
        <v>13</v>
      </c>
      <c r="D495" s="30">
        <v>14</v>
      </c>
      <c r="E495" s="70">
        <f t="shared" si="7"/>
        <v>107.69230769230801</v>
      </c>
    </row>
    <row r="496" spans="1:5" ht="20.100000000000001" customHeight="1">
      <c r="A496" s="75" t="s">
        <v>361</v>
      </c>
      <c r="B496" s="30">
        <v>0</v>
      </c>
      <c r="C496" s="30">
        <v>0</v>
      </c>
      <c r="D496" s="30"/>
      <c r="E496" s="70" t="e">
        <f t="shared" si="7"/>
        <v>#DIV/0!</v>
      </c>
    </row>
    <row r="497" spans="1:5" ht="20.100000000000001" customHeight="1">
      <c r="A497" s="75" t="s">
        <v>362</v>
      </c>
      <c r="B497" s="30">
        <v>1216</v>
      </c>
      <c r="C497" s="30">
        <v>1216</v>
      </c>
      <c r="D497" s="30">
        <v>1289</v>
      </c>
      <c r="E497" s="70">
        <f t="shared" si="7"/>
        <v>106.00328947368401</v>
      </c>
    </row>
    <row r="498" spans="1:5" ht="20.100000000000001" customHeight="1">
      <c r="A498" s="75" t="s">
        <v>363</v>
      </c>
      <c r="B498" s="30">
        <v>80</v>
      </c>
      <c r="C498" s="30">
        <v>80</v>
      </c>
      <c r="D498" s="30">
        <v>85</v>
      </c>
      <c r="E498" s="70">
        <f t="shared" si="7"/>
        <v>106.25</v>
      </c>
    </row>
    <row r="499" spans="1:5" ht="20.100000000000001" customHeight="1">
      <c r="A499" s="75" t="s">
        <v>364</v>
      </c>
      <c r="B499" s="30">
        <v>424</v>
      </c>
      <c r="C499" s="30">
        <v>424</v>
      </c>
      <c r="D499" s="30">
        <v>449</v>
      </c>
      <c r="E499" s="70">
        <f t="shared" si="7"/>
        <v>105.89622641509401</v>
      </c>
    </row>
    <row r="500" spans="1:5" ht="20.100000000000001" customHeight="1">
      <c r="A500" s="75" t="s">
        <v>365</v>
      </c>
      <c r="B500" s="30">
        <v>0</v>
      </c>
      <c r="C500" s="30">
        <v>0</v>
      </c>
      <c r="D500" s="30"/>
      <c r="E500" s="70" t="e">
        <f t="shared" si="7"/>
        <v>#DIV/0!</v>
      </c>
    </row>
    <row r="501" spans="1:5" ht="20.100000000000001" customHeight="1">
      <c r="A501" s="75" t="s">
        <v>366</v>
      </c>
      <c r="B501" s="30">
        <v>427</v>
      </c>
      <c r="C501" s="30">
        <v>427</v>
      </c>
      <c r="D501" s="30">
        <v>452</v>
      </c>
      <c r="E501" s="70">
        <f t="shared" si="7"/>
        <v>105.854800936768</v>
      </c>
    </row>
    <row r="502" spans="1:5" ht="20.100000000000001" customHeight="1">
      <c r="A502" s="75" t="s">
        <v>367</v>
      </c>
      <c r="B502" s="30">
        <v>90</v>
      </c>
      <c r="C502" s="30">
        <v>90</v>
      </c>
      <c r="D502" s="30">
        <v>96</v>
      </c>
      <c r="E502" s="70">
        <f t="shared" si="7"/>
        <v>106.666666666667</v>
      </c>
    </row>
    <row r="503" spans="1:5" ht="20.100000000000001" customHeight="1">
      <c r="A503" s="75" t="s">
        <v>368</v>
      </c>
      <c r="B503" s="30">
        <v>195</v>
      </c>
      <c r="C503" s="30">
        <v>195</v>
      </c>
      <c r="D503" s="30">
        <v>207</v>
      </c>
      <c r="E503" s="70">
        <f t="shared" si="7"/>
        <v>106.153846153846</v>
      </c>
    </row>
    <row r="504" spans="1:5" ht="20.100000000000001" customHeight="1">
      <c r="A504" s="75" t="s">
        <v>369</v>
      </c>
      <c r="B504" s="30">
        <v>2725</v>
      </c>
      <c r="C504" s="30">
        <v>2725</v>
      </c>
      <c r="D504" s="30">
        <v>2889</v>
      </c>
      <c r="E504" s="70">
        <f t="shared" si="7"/>
        <v>106.018348623853</v>
      </c>
    </row>
    <row r="505" spans="1:5" ht="20.100000000000001" customHeight="1">
      <c r="A505" s="75" t="s">
        <v>10</v>
      </c>
      <c r="B505" s="30">
        <v>285</v>
      </c>
      <c r="C505" s="30">
        <v>285</v>
      </c>
      <c r="D505" s="30">
        <v>302</v>
      </c>
      <c r="E505" s="70">
        <f t="shared" si="7"/>
        <v>105.96491228070199</v>
      </c>
    </row>
    <row r="506" spans="1:5" ht="20.100000000000001" customHeight="1">
      <c r="A506" s="75" t="s">
        <v>11</v>
      </c>
      <c r="B506" s="30">
        <v>18</v>
      </c>
      <c r="C506" s="30">
        <v>18</v>
      </c>
      <c r="D506" s="30">
        <v>19</v>
      </c>
      <c r="E506" s="70">
        <f t="shared" si="7"/>
        <v>105.555555555556</v>
      </c>
    </row>
    <row r="507" spans="1:5" ht="20.100000000000001" customHeight="1">
      <c r="A507" s="75" t="s">
        <v>12</v>
      </c>
      <c r="B507" s="30">
        <v>0</v>
      </c>
      <c r="C507" s="30">
        <v>0</v>
      </c>
      <c r="D507" s="30"/>
      <c r="E507" s="70" t="e">
        <f t="shared" si="7"/>
        <v>#DIV/0!</v>
      </c>
    </row>
    <row r="508" spans="1:5" ht="20.100000000000001" customHeight="1">
      <c r="A508" s="75" t="s">
        <v>370</v>
      </c>
      <c r="B508" s="30">
        <v>251</v>
      </c>
      <c r="C508" s="30">
        <v>251</v>
      </c>
      <c r="D508" s="30">
        <v>266</v>
      </c>
      <c r="E508" s="70">
        <f t="shared" si="7"/>
        <v>105.97609561753001</v>
      </c>
    </row>
    <row r="509" spans="1:5" ht="20.100000000000001" customHeight="1">
      <c r="A509" s="75" t="s">
        <v>371</v>
      </c>
      <c r="B509" s="30">
        <v>304</v>
      </c>
      <c r="C509" s="30">
        <v>304</v>
      </c>
      <c r="D509" s="30">
        <v>323</v>
      </c>
      <c r="E509" s="70">
        <f t="shared" si="7"/>
        <v>106.25</v>
      </c>
    </row>
    <row r="510" spans="1:5" ht="20.100000000000001" customHeight="1">
      <c r="A510" s="75" t="s">
        <v>372</v>
      </c>
      <c r="B510" s="30">
        <v>0</v>
      </c>
      <c r="C510" s="30">
        <v>0</v>
      </c>
      <c r="D510" s="30"/>
      <c r="E510" s="70" t="e">
        <f t="shared" si="7"/>
        <v>#DIV/0!</v>
      </c>
    </row>
    <row r="511" spans="1:5" ht="20.100000000000001" customHeight="1">
      <c r="A511" s="75" t="s">
        <v>373</v>
      </c>
      <c r="C511" s="30"/>
      <c r="D511" s="30"/>
      <c r="E511" s="70" t="e">
        <f t="shared" si="7"/>
        <v>#DIV/0!</v>
      </c>
    </row>
    <row r="512" spans="1:5" ht="20.100000000000001" customHeight="1">
      <c r="A512" s="75" t="s">
        <v>374</v>
      </c>
      <c r="B512" s="30">
        <v>1867</v>
      </c>
      <c r="C512" s="30">
        <v>1867</v>
      </c>
      <c r="D512" s="30">
        <v>1979</v>
      </c>
      <c r="E512" s="70">
        <f t="shared" si="7"/>
        <v>105.99892876272099</v>
      </c>
    </row>
    <row r="513" spans="1:5" ht="20.100000000000001" customHeight="1">
      <c r="A513" s="75" t="s">
        <v>375</v>
      </c>
      <c r="B513" s="30">
        <v>7</v>
      </c>
      <c r="C513" s="30">
        <v>7</v>
      </c>
      <c r="D513" s="30">
        <v>8</v>
      </c>
      <c r="E513" s="70">
        <f t="shared" si="7"/>
        <v>114.28571428571399</v>
      </c>
    </row>
    <row r="514" spans="1:5" ht="20.100000000000001" customHeight="1">
      <c r="A514" s="75" t="s">
        <v>376</v>
      </c>
      <c r="B514" s="30">
        <v>0</v>
      </c>
      <c r="C514" s="30">
        <v>0</v>
      </c>
      <c r="D514" s="30"/>
      <c r="E514" s="70" t="e">
        <f t="shared" si="7"/>
        <v>#DIV/0!</v>
      </c>
    </row>
    <row r="515" spans="1:5" ht="20.100000000000001" customHeight="1">
      <c r="A515" s="75" t="s">
        <v>377</v>
      </c>
      <c r="B515" s="30">
        <v>0</v>
      </c>
      <c r="C515" s="30">
        <v>0</v>
      </c>
      <c r="D515" s="30"/>
      <c r="E515" s="70" t="e">
        <f t="shared" si="7"/>
        <v>#DIV/0!</v>
      </c>
    </row>
    <row r="516" spans="1:5" ht="20.100000000000001" customHeight="1">
      <c r="A516" s="75" t="s">
        <v>378</v>
      </c>
      <c r="B516" s="30">
        <v>0</v>
      </c>
      <c r="C516" s="30">
        <v>0</v>
      </c>
      <c r="D516" s="30"/>
      <c r="E516" s="70" t="e">
        <f t="shared" si="7"/>
        <v>#DIV/0!</v>
      </c>
    </row>
    <row r="517" spans="1:5" ht="20.100000000000001" customHeight="1">
      <c r="A517" s="75" t="s">
        <v>379</v>
      </c>
      <c r="B517" s="30">
        <v>7</v>
      </c>
      <c r="C517" s="30">
        <v>7</v>
      </c>
      <c r="D517" s="30">
        <v>8</v>
      </c>
      <c r="E517" s="70">
        <f t="shared" ref="E517:E580" si="8">D517/C517*100</f>
        <v>114.28571428571399</v>
      </c>
    </row>
    <row r="518" spans="1:5" ht="20.100000000000001" customHeight="1">
      <c r="A518" s="75" t="s">
        <v>380</v>
      </c>
      <c r="B518" s="30">
        <v>371</v>
      </c>
      <c r="C518" s="30">
        <v>371</v>
      </c>
      <c r="D518" s="30">
        <v>393</v>
      </c>
      <c r="E518" s="70">
        <f t="shared" si="8"/>
        <v>105.929919137466</v>
      </c>
    </row>
    <row r="519" spans="1:5" ht="20.100000000000001" customHeight="1">
      <c r="A519" s="75" t="s">
        <v>10</v>
      </c>
      <c r="B519" s="30">
        <v>201</v>
      </c>
      <c r="C519" s="30">
        <v>201</v>
      </c>
      <c r="D519" s="30">
        <v>213</v>
      </c>
      <c r="E519" s="70">
        <f t="shared" si="8"/>
        <v>105.97014925373099</v>
      </c>
    </row>
    <row r="520" spans="1:5" ht="20.100000000000001" customHeight="1">
      <c r="A520" s="75" t="s">
        <v>11</v>
      </c>
      <c r="B520" s="30">
        <v>165</v>
      </c>
      <c r="C520" s="30">
        <v>165</v>
      </c>
      <c r="D520" s="30">
        <v>175</v>
      </c>
      <c r="E520" s="70">
        <f t="shared" si="8"/>
        <v>106.06060606060601</v>
      </c>
    </row>
    <row r="521" spans="1:5" ht="20.100000000000001" customHeight="1">
      <c r="A521" s="75" t="s">
        <v>12</v>
      </c>
      <c r="B521" s="30">
        <v>0</v>
      </c>
      <c r="C521" s="30">
        <v>0</v>
      </c>
      <c r="D521" s="30"/>
      <c r="E521" s="70" t="e">
        <f t="shared" si="8"/>
        <v>#DIV/0!</v>
      </c>
    </row>
    <row r="522" spans="1:5" ht="20.100000000000001" customHeight="1">
      <c r="A522" s="75" t="s">
        <v>381</v>
      </c>
      <c r="B522" s="30">
        <v>5</v>
      </c>
      <c r="C522" s="30">
        <v>5</v>
      </c>
      <c r="D522" s="30">
        <v>5</v>
      </c>
      <c r="E522" s="70">
        <f t="shared" si="8"/>
        <v>100</v>
      </c>
    </row>
    <row r="523" spans="1:5" ht="20.100000000000001" customHeight="1">
      <c r="A523" s="75" t="s">
        <v>382</v>
      </c>
      <c r="B523" s="30">
        <v>835</v>
      </c>
      <c r="C523" s="30">
        <v>835</v>
      </c>
      <c r="D523" s="30">
        <v>885</v>
      </c>
      <c r="E523" s="70">
        <f t="shared" si="8"/>
        <v>105.988023952096</v>
      </c>
    </row>
    <row r="524" spans="1:5" ht="20.100000000000001" customHeight="1">
      <c r="A524" s="75" t="s">
        <v>383</v>
      </c>
      <c r="B524" s="30">
        <v>0</v>
      </c>
      <c r="C524" s="30">
        <v>0</v>
      </c>
      <c r="D524" s="30"/>
      <c r="E524" s="70" t="e">
        <f t="shared" si="8"/>
        <v>#DIV/0!</v>
      </c>
    </row>
    <row r="525" spans="1:5" ht="20.100000000000001" customHeight="1">
      <c r="A525" s="75" t="s">
        <v>384</v>
      </c>
      <c r="B525" s="30">
        <v>835</v>
      </c>
      <c r="C525" s="30">
        <v>835</v>
      </c>
      <c r="D525" s="30">
        <v>885</v>
      </c>
      <c r="E525" s="70">
        <f t="shared" si="8"/>
        <v>105.988023952096</v>
      </c>
    </row>
    <row r="526" spans="1:5" ht="20.100000000000001" customHeight="1">
      <c r="A526" s="75" t="s">
        <v>385</v>
      </c>
      <c r="B526" s="30">
        <v>383</v>
      </c>
      <c r="C526" s="30">
        <v>383</v>
      </c>
      <c r="D526" s="30">
        <v>406</v>
      </c>
      <c r="E526" s="70">
        <f t="shared" si="8"/>
        <v>106.00522193211501</v>
      </c>
    </row>
    <row r="527" spans="1:5" ht="20.100000000000001" customHeight="1">
      <c r="A527" s="75" t="s">
        <v>386</v>
      </c>
      <c r="B527" s="30">
        <v>237</v>
      </c>
      <c r="C527" s="30">
        <v>237</v>
      </c>
      <c r="D527" s="30">
        <v>251</v>
      </c>
      <c r="E527" s="70">
        <f t="shared" si="8"/>
        <v>105.907172995781</v>
      </c>
    </row>
    <row r="528" spans="1:5" ht="20.100000000000001" customHeight="1">
      <c r="A528" s="75" t="s">
        <v>387</v>
      </c>
      <c r="B528" s="30">
        <v>146</v>
      </c>
      <c r="C528" s="30">
        <v>146</v>
      </c>
      <c r="D528" s="30">
        <v>155</v>
      </c>
      <c r="E528" s="70">
        <f t="shared" si="8"/>
        <v>106.164383561644</v>
      </c>
    </row>
    <row r="529" spans="1:5" ht="20.100000000000001" customHeight="1">
      <c r="A529" s="75" t="s">
        <v>388</v>
      </c>
      <c r="B529" s="30"/>
      <c r="C529" s="30"/>
      <c r="D529" s="30"/>
      <c r="E529" s="70" t="e">
        <f t="shared" si="8"/>
        <v>#DIV/0!</v>
      </c>
    </row>
    <row r="530" spans="1:5" ht="20.100000000000001" customHeight="1">
      <c r="A530" s="75" t="s">
        <v>389</v>
      </c>
      <c r="B530" s="30"/>
      <c r="C530" s="30"/>
      <c r="D530" s="30"/>
      <c r="E530" s="70" t="e">
        <f t="shared" si="8"/>
        <v>#DIV/0!</v>
      </c>
    </row>
    <row r="531" spans="1:5" ht="20.100000000000001" customHeight="1">
      <c r="A531" s="75" t="s">
        <v>390</v>
      </c>
      <c r="B531" s="30"/>
      <c r="C531" s="30"/>
      <c r="D531" s="30"/>
      <c r="E531" s="70" t="e">
        <f t="shared" si="8"/>
        <v>#DIV/0!</v>
      </c>
    </row>
    <row r="532" spans="1:5" ht="20.100000000000001" customHeight="1">
      <c r="A532" s="75" t="s">
        <v>391</v>
      </c>
      <c r="B532" s="30"/>
      <c r="C532" s="30"/>
      <c r="D532" s="30"/>
      <c r="E532" s="70" t="e">
        <f t="shared" si="8"/>
        <v>#DIV/0!</v>
      </c>
    </row>
    <row r="533" spans="1:5" ht="20.100000000000001" customHeight="1">
      <c r="A533" s="75" t="s">
        <v>392</v>
      </c>
      <c r="B533" s="30"/>
      <c r="C533" s="30"/>
      <c r="D533" s="30"/>
      <c r="E533" s="70" t="e">
        <f t="shared" si="8"/>
        <v>#DIV/0!</v>
      </c>
    </row>
    <row r="534" spans="1:5" ht="20.100000000000001" customHeight="1">
      <c r="A534" s="75" t="s">
        <v>393</v>
      </c>
      <c r="B534" s="30"/>
      <c r="C534" s="30"/>
      <c r="D534" s="30"/>
      <c r="E534" s="70" t="e">
        <f t="shared" si="8"/>
        <v>#DIV/0!</v>
      </c>
    </row>
    <row r="535" spans="1:5" ht="20.100000000000001" customHeight="1">
      <c r="A535" s="75" t="s">
        <v>394</v>
      </c>
      <c r="B535" s="30">
        <v>1638</v>
      </c>
      <c r="C535" s="30">
        <v>1638</v>
      </c>
      <c r="D535" s="30">
        <v>1736</v>
      </c>
      <c r="E535" s="70">
        <f t="shared" si="8"/>
        <v>105.982905982906</v>
      </c>
    </row>
    <row r="536" spans="1:5" ht="20.100000000000001" customHeight="1">
      <c r="A536" s="75" t="s">
        <v>395</v>
      </c>
      <c r="B536" s="30">
        <v>0</v>
      </c>
      <c r="C536" s="30">
        <v>0</v>
      </c>
      <c r="D536" s="30"/>
      <c r="E536" s="70" t="e">
        <f t="shared" si="8"/>
        <v>#DIV/0!</v>
      </c>
    </row>
    <row r="537" spans="1:5" ht="20.100000000000001" customHeight="1">
      <c r="A537" s="75" t="s">
        <v>396</v>
      </c>
      <c r="B537" s="30">
        <v>1638</v>
      </c>
      <c r="C537" s="30">
        <v>1638</v>
      </c>
      <c r="D537" s="30">
        <v>1736</v>
      </c>
      <c r="E537" s="70">
        <f t="shared" si="8"/>
        <v>105.982905982906</v>
      </c>
    </row>
    <row r="538" spans="1:5" ht="20.100000000000001" customHeight="1">
      <c r="A538" s="75" t="s">
        <v>397</v>
      </c>
      <c r="B538" s="30">
        <v>1001</v>
      </c>
      <c r="C538" s="30">
        <v>1001</v>
      </c>
      <c r="D538" s="30">
        <v>1061</v>
      </c>
      <c r="E538" s="70">
        <f t="shared" si="8"/>
        <v>105.994005994006</v>
      </c>
    </row>
    <row r="539" spans="1:5" ht="20.100000000000001" customHeight="1">
      <c r="A539" s="75" t="s">
        <v>398</v>
      </c>
      <c r="B539" s="30"/>
      <c r="C539" s="30"/>
      <c r="D539" s="30"/>
      <c r="E539" s="70" t="e">
        <f t="shared" si="8"/>
        <v>#DIV/0!</v>
      </c>
    </row>
    <row r="540" spans="1:5" ht="20.100000000000001" customHeight="1">
      <c r="A540" s="75" t="s">
        <v>399</v>
      </c>
      <c r="B540" s="30">
        <v>1001</v>
      </c>
      <c r="C540" s="30">
        <v>1001</v>
      </c>
      <c r="D540" s="30">
        <v>1061</v>
      </c>
      <c r="E540" s="70">
        <f t="shared" si="8"/>
        <v>105.994005994006</v>
      </c>
    </row>
    <row r="541" spans="1:5" ht="20.100000000000001" customHeight="1">
      <c r="A541" s="75" t="s">
        <v>400</v>
      </c>
      <c r="B541" s="30"/>
      <c r="C541" s="30"/>
      <c r="D541" s="30"/>
      <c r="E541" s="70" t="e">
        <f t="shared" si="8"/>
        <v>#DIV/0!</v>
      </c>
    </row>
    <row r="542" spans="1:5" ht="20.100000000000001" customHeight="1">
      <c r="A542" s="75" t="s">
        <v>401</v>
      </c>
      <c r="B542" s="30">
        <v>5</v>
      </c>
      <c r="C542" s="30">
        <v>5</v>
      </c>
      <c r="D542" s="30">
        <v>5</v>
      </c>
      <c r="E542" s="70">
        <f t="shared" si="8"/>
        <v>100</v>
      </c>
    </row>
    <row r="543" spans="1:5" ht="20.100000000000001" customHeight="1">
      <c r="A543" s="75" t="s">
        <v>402</v>
      </c>
      <c r="B543" s="30"/>
      <c r="C543" s="30"/>
      <c r="D543" s="30"/>
      <c r="E543" s="70" t="e">
        <f t="shared" si="8"/>
        <v>#DIV/0!</v>
      </c>
    </row>
    <row r="544" spans="1:5" ht="20.100000000000001" customHeight="1">
      <c r="A544" s="75" t="s">
        <v>403</v>
      </c>
      <c r="B544" s="30"/>
      <c r="C544" s="30"/>
      <c r="D544" s="30"/>
      <c r="E544" s="70" t="e">
        <f t="shared" si="8"/>
        <v>#DIV/0!</v>
      </c>
    </row>
    <row r="545" spans="1:5" ht="20.100000000000001" customHeight="1">
      <c r="A545" s="75" t="s">
        <v>404</v>
      </c>
      <c r="B545" s="30"/>
      <c r="C545" s="30"/>
      <c r="D545" s="30"/>
      <c r="E545" s="70" t="e">
        <f t="shared" si="8"/>
        <v>#DIV/0!</v>
      </c>
    </row>
    <row r="546" spans="1:5" ht="20.100000000000001" customHeight="1">
      <c r="A546" s="75" t="s">
        <v>405</v>
      </c>
      <c r="B546" s="30">
        <v>5</v>
      </c>
      <c r="C546" s="30">
        <v>5</v>
      </c>
      <c r="D546" s="30">
        <v>5</v>
      </c>
      <c r="E546" s="70">
        <f t="shared" si="8"/>
        <v>100</v>
      </c>
    </row>
    <row r="547" spans="1:5" ht="20.100000000000001" customHeight="1">
      <c r="A547" s="75" t="s">
        <v>406</v>
      </c>
      <c r="B547" s="30">
        <v>11837</v>
      </c>
      <c r="C547" s="30">
        <v>11837</v>
      </c>
      <c r="D547" s="30">
        <v>9564</v>
      </c>
      <c r="E547" s="70">
        <f t="shared" si="8"/>
        <v>80.797499366393495</v>
      </c>
    </row>
    <row r="548" spans="1:5" ht="20.100000000000001" customHeight="1">
      <c r="A548" s="75" t="s">
        <v>407</v>
      </c>
      <c r="B548" s="30">
        <v>11837</v>
      </c>
      <c r="C548" s="30">
        <v>11837</v>
      </c>
      <c r="D548" s="30">
        <v>9564</v>
      </c>
      <c r="E548" s="70">
        <f t="shared" si="8"/>
        <v>80.797499366393495</v>
      </c>
    </row>
    <row r="549" spans="1:5" ht="20.100000000000001" customHeight="1">
      <c r="A549" s="75" t="s">
        <v>408</v>
      </c>
      <c r="B549" s="30">
        <v>44595</v>
      </c>
      <c r="C549" s="30">
        <v>44595</v>
      </c>
      <c r="D549" s="30">
        <v>47000</v>
      </c>
      <c r="E549" s="70">
        <f t="shared" si="8"/>
        <v>105.39298127592799</v>
      </c>
    </row>
    <row r="550" spans="1:5" ht="20.100000000000001" customHeight="1">
      <c r="A550" s="75" t="s">
        <v>409</v>
      </c>
      <c r="B550" s="30">
        <v>1656</v>
      </c>
      <c r="C550" s="30">
        <v>1656</v>
      </c>
      <c r="D550" s="30">
        <v>1746</v>
      </c>
      <c r="E550" s="70">
        <f t="shared" si="8"/>
        <v>105.434782608696</v>
      </c>
    </row>
    <row r="551" spans="1:5" ht="20.100000000000001" customHeight="1">
      <c r="A551" s="75" t="s">
        <v>10</v>
      </c>
      <c r="B551" s="30">
        <v>1000</v>
      </c>
      <c r="C551" s="30">
        <v>1000</v>
      </c>
      <c r="D551" s="30">
        <v>1054</v>
      </c>
      <c r="E551" s="70">
        <f t="shared" si="8"/>
        <v>105.4</v>
      </c>
    </row>
    <row r="552" spans="1:5" ht="20.100000000000001" customHeight="1">
      <c r="A552" s="75" t="s">
        <v>11</v>
      </c>
      <c r="B552" s="30">
        <v>621</v>
      </c>
      <c r="C552" s="30">
        <v>621</v>
      </c>
      <c r="D552" s="30">
        <v>655</v>
      </c>
      <c r="E552" s="70">
        <f t="shared" si="8"/>
        <v>105.475040257649</v>
      </c>
    </row>
    <row r="553" spans="1:5" ht="20.100000000000001" customHeight="1">
      <c r="A553" s="75" t="s">
        <v>12</v>
      </c>
      <c r="B553" s="30">
        <v>0</v>
      </c>
      <c r="C553" s="30">
        <v>0</v>
      </c>
      <c r="D553" s="30"/>
      <c r="E553" s="70" t="e">
        <f t="shared" si="8"/>
        <v>#DIV/0!</v>
      </c>
    </row>
    <row r="554" spans="1:5" ht="20.100000000000001" customHeight="1">
      <c r="A554" s="75" t="s">
        <v>410</v>
      </c>
      <c r="B554" s="30">
        <v>35</v>
      </c>
      <c r="C554" s="30">
        <v>35</v>
      </c>
      <c r="D554" s="30">
        <v>37</v>
      </c>
      <c r="E554" s="70">
        <f t="shared" si="8"/>
        <v>105.71428571428601</v>
      </c>
    </row>
    <row r="555" spans="1:5" ht="20.100000000000001" customHeight="1">
      <c r="A555" s="75" t="s">
        <v>411</v>
      </c>
      <c r="B555" s="30">
        <v>14945</v>
      </c>
      <c r="C555" s="30">
        <v>14945</v>
      </c>
      <c r="D555" s="30">
        <v>15751</v>
      </c>
      <c r="E555" s="70">
        <f t="shared" si="8"/>
        <v>105.393108062897</v>
      </c>
    </row>
    <row r="556" spans="1:5" ht="20.100000000000001" customHeight="1">
      <c r="A556" s="75" t="s">
        <v>412</v>
      </c>
      <c r="B556" s="30">
        <v>5576</v>
      </c>
      <c r="C556" s="30">
        <v>5576</v>
      </c>
      <c r="D556" s="30">
        <v>5877</v>
      </c>
      <c r="E556" s="70">
        <f t="shared" si="8"/>
        <v>105.398134863702</v>
      </c>
    </row>
    <row r="557" spans="1:5" ht="20.100000000000001" customHeight="1">
      <c r="A557" s="75" t="s">
        <v>413</v>
      </c>
      <c r="B557" s="30">
        <v>4544</v>
      </c>
      <c r="C557" s="30">
        <v>4544</v>
      </c>
      <c r="D557" s="30">
        <v>4789</v>
      </c>
      <c r="E557" s="70">
        <f t="shared" si="8"/>
        <v>105.391725352113</v>
      </c>
    </row>
    <row r="558" spans="1:5" ht="20.100000000000001" customHeight="1">
      <c r="A558" s="75" t="s">
        <v>414</v>
      </c>
      <c r="B558" s="30">
        <v>0</v>
      </c>
      <c r="C558" s="30">
        <v>0</v>
      </c>
      <c r="D558" s="30"/>
      <c r="E558" s="70" t="e">
        <f t="shared" si="8"/>
        <v>#DIV/0!</v>
      </c>
    </row>
    <row r="559" spans="1:5" ht="20.100000000000001" customHeight="1">
      <c r="A559" s="75" t="s">
        <v>415</v>
      </c>
      <c r="B559" s="30">
        <v>0</v>
      </c>
      <c r="C559" s="30">
        <v>0</v>
      </c>
      <c r="D559" s="30"/>
      <c r="E559" s="70" t="e">
        <f t="shared" si="8"/>
        <v>#DIV/0!</v>
      </c>
    </row>
    <row r="560" spans="1:5" ht="20.100000000000001" customHeight="1">
      <c r="A560" s="75" t="s">
        <v>416</v>
      </c>
      <c r="B560" s="30">
        <v>1769</v>
      </c>
      <c r="C560" s="30">
        <v>1769</v>
      </c>
      <c r="D560" s="30">
        <v>1864</v>
      </c>
      <c r="E560" s="70">
        <f t="shared" si="8"/>
        <v>105.370265686829</v>
      </c>
    </row>
    <row r="561" spans="1:5" ht="20.100000000000001" customHeight="1">
      <c r="A561" s="75" t="s">
        <v>417</v>
      </c>
      <c r="B561" s="30">
        <v>2418</v>
      </c>
      <c r="C561" s="30">
        <v>2418</v>
      </c>
      <c r="D561" s="30">
        <v>2548</v>
      </c>
      <c r="E561" s="70">
        <f t="shared" si="8"/>
        <v>105.376344086022</v>
      </c>
    </row>
    <row r="562" spans="1:5" ht="20.100000000000001" customHeight="1">
      <c r="A562" s="75" t="s">
        <v>418</v>
      </c>
      <c r="B562" s="30">
        <v>0</v>
      </c>
      <c r="C562" s="30">
        <v>0</v>
      </c>
      <c r="D562" s="30"/>
      <c r="E562" s="70" t="e">
        <f t="shared" si="8"/>
        <v>#DIV/0!</v>
      </c>
    </row>
    <row r="563" spans="1:5" ht="20.100000000000001" customHeight="1">
      <c r="A563" s="75" t="s">
        <v>419</v>
      </c>
      <c r="B563" s="30">
        <v>291</v>
      </c>
      <c r="C563" s="30">
        <v>291</v>
      </c>
      <c r="D563" s="30">
        <v>307</v>
      </c>
      <c r="E563" s="70">
        <f t="shared" si="8"/>
        <v>105.498281786942</v>
      </c>
    </row>
    <row r="564" spans="1:5" ht="20.100000000000001" customHeight="1">
      <c r="A564" s="75" t="s">
        <v>420</v>
      </c>
      <c r="B564" s="30">
        <v>0</v>
      </c>
      <c r="C564" s="30">
        <v>0</v>
      </c>
      <c r="D564" s="30"/>
      <c r="E564" s="70" t="e">
        <f t="shared" si="8"/>
        <v>#DIV/0!</v>
      </c>
    </row>
    <row r="565" spans="1:5" ht="20.100000000000001" customHeight="1">
      <c r="A565" s="75" t="s">
        <v>421</v>
      </c>
      <c r="B565" s="30">
        <v>0</v>
      </c>
      <c r="C565" s="30">
        <v>0</v>
      </c>
      <c r="D565" s="30"/>
      <c r="E565" s="70" t="e">
        <f t="shared" si="8"/>
        <v>#DIV/0!</v>
      </c>
    </row>
    <row r="566" spans="1:5" ht="20.100000000000001" customHeight="1">
      <c r="A566" s="75" t="s">
        <v>422</v>
      </c>
      <c r="B566" s="30">
        <v>0</v>
      </c>
      <c r="C566" s="30">
        <v>0</v>
      </c>
      <c r="D566" s="30"/>
      <c r="E566" s="70" t="e">
        <f t="shared" si="8"/>
        <v>#DIV/0!</v>
      </c>
    </row>
    <row r="567" spans="1:5" ht="20.100000000000001" customHeight="1">
      <c r="A567" s="75" t="s">
        <v>423</v>
      </c>
      <c r="B567" s="30">
        <v>347</v>
      </c>
      <c r="C567" s="30">
        <v>347</v>
      </c>
      <c r="D567" s="30">
        <v>366</v>
      </c>
      <c r="E567" s="70">
        <f t="shared" si="8"/>
        <v>105.47550432276699</v>
      </c>
    </row>
    <row r="568" spans="1:5" ht="20.100000000000001" customHeight="1">
      <c r="A568" s="75" t="s">
        <v>424</v>
      </c>
      <c r="B568" s="30">
        <v>2842</v>
      </c>
      <c r="C568" s="30">
        <v>2842</v>
      </c>
      <c r="D568" s="30">
        <v>2996</v>
      </c>
      <c r="E568" s="70">
        <f t="shared" si="8"/>
        <v>105.418719211823</v>
      </c>
    </row>
    <row r="569" spans="1:5" ht="20.100000000000001" customHeight="1">
      <c r="A569" s="75" t="s">
        <v>425</v>
      </c>
      <c r="B569" s="30">
        <v>2728</v>
      </c>
      <c r="C569" s="30">
        <v>2728</v>
      </c>
      <c r="D569" s="30">
        <v>2876</v>
      </c>
      <c r="E569" s="70">
        <f t="shared" si="8"/>
        <v>105.425219941349</v>
      </c>
    </row>
    <row r="570" spans="1:5" ht="20.100000000000001" customHeight="1">
      <c r="A570" s="75" t="s">
        <v>426</v>
      </c>
      <c r="B570" s="30">
        <v>0</v>
      </c>
      <c r="C570" s="30">
        <v>0</v>
      </c>
      <c r="D570" s="30"/>
      <c r="E570" s="70" t="e">
        <f t="shared" si="8"/>
        <v>#DIV/0!</v>
      </c>
    </row>
    <row r="571" spans="1:5" ht="20.100000000000001" customHeight="1">
      <c r="A571" s="75" t="s">
        <v>427</v>
      </c>
      <c r="B571" s="30">
        <v>114</v>
      </c>
      <c r="C571" s="30">
        <v>114</v>
      </c>
      <c r="D571" s="30">
        <v>120</v>
      </c>
      <c r="E571" s="70">
        <f t="shared" si="8"/>
        <v>105.26315789473701</v>
      </c>
    </row>
    <row r="572" spans="1:5" ht="20.100000000000001" customHeight="1">
      <c r="A572" s="75" t="s">
        <v>428</v>
      </c>
      <c r="B572" s="30">
        <v>4928</v>
      </c>
      <c r="C572" s="30">
        <v>4928</v>
      </c>
      <c r="D572" s="30">
        <v>5196</v>
      </c>
      <c r="E572" s="70">
        <f t="shared" si="8"/>
        <v>105.438311688312</v>
      </c>
    </row>
    <row r="573" spans="1:5" ht="20.100000000000001" customHeight="1">
      <c r="A573" s="75" t="s">
        <v>429</v>
      </c>
      <c r="B573" s="30">
        <v>1546</v>
      </c>
      <c r="C573" s="30">
        <v>1546</v>
      </c>
      <c r="D573" s="30">
        <v>1630</v>
      </c>
      <c r="E573" s="70">
        <f t="shared" si="8"/>
        <v>105.433376455369</v>
      </c>
    </row>
    <row r="574" spans="1:5" ht="20.100000000000001" customHeight="1">
      <c r="A574" s="75" t="s">
        <v>430</v>
      </c>
      <c r="B574" s="30">
        <v>831</v>
      </c>
      <c r="C574" s="30">
        <v>831</v>
      </c>
      <c r="D574" s="30">
        <v>876</v>
      </c>
      <c r="E574" s="70">
        <f t="shared" si="8"/>
        <v>105.41516245487399</v>
      </c>
    </row>
    <row r="575" spans="1:5" ht="20.100000000000001" customHeight="1">
      <c r="A575" s="75" t="s">
        <v>431</v>
      </c>
      <c r="B575" s="30">
        <v>0</v>
      </c>
      <c r="C575" s="30">
        <v>0</v>
      </c>
      <c r="D575" s="30"/>
      <c r="E575" s="70" t="e">
        <f t="shared" si="8"/>
        <v>#DIV/0!</v>
      </c>
    </row>
    <row r="576" spans="1:5" ht="20.100000000000001" customHeight="1">
      <c r="A576" s="75" t="s">
        <v>432</v>
      </c>
      <c r="B576" s="30">
        <v>0</v>
      </c>
      <c r="C576" s="30">
        <v>0</v>
      </c>
      <c r="D576" s="30"/>
      <c r="E576" s="70" t="e">
        <f t="shared" si="8"/>
        <v>#DIV/0!</v>
      </c>
    </row>
    <row r="577" spans="1:5" ht="20.100000000000001" customHeight="1">
      <c r="A577" s="75" t="s">
        <v>433</v>
      </c>
      <c r="B577" s="30">
        <v>634</v>
      </c>
      <c r="C577" s="30">
        <v>634</v>
      </c>
      <c r="D577" s="30">
        <v>669</v>
      </c>
      <c r="E577" s="70">
        <f t="shared" si="8"/>
        <v>105.520504731861</v>
      </c>
    </row>
    <row r="578" spans="1:5" ht="20.100000000000001" customHeight="1">
      <c r="A578" s="75" t="s">
        <v>434</v>
      </c>
      <c r="B578" s="30">
        <v>458</v>
      </c>
      <c r="C578" s="30">
        <v>458</v>
      </c>
      <c r="D578" s="30">
        <v>483</v>
      </c>
      <c r="E578" s="70">
        <f t="shared" si="8"/>
        <v>105.458515283843</v>
      </c>
    </row>
    <row r="579" spans="1:5" ht="20.100000000000001" customHeight="1">
      <c r="A579" s="75" t="s">
        <v>435</v>
      </c>
      <c r="B579" s="30">
        <v>0</v>
      </c>
      <c r="C579" s="30">
        <v>0</v>
      </c>
      <c r="D579" s="30"/>
      <c r="E579" s="70" t="e">
        <f t="shared" si="8"/>
        <v>#DIV/0!</v>
      </c>
    </row>
    <row r="580" spans="1:5" ht="20.100000000000001" customHeight="1">
      <c r="A580" s="75" t="s">
        <v>436</v>
      </c>
      <c r="B580" s="30">
        <v>399</v>
      </c>
      <c r="C580" s="30">
        <v>399</v>
      </c>
      <c r="D580" s="30">
        <v>421</v>
      </c>
      <c r="E580" s="70">
        <f t="shared" si="8"/>
        <v>105.51378446115299</v>
      </c>
    </row>
    <row r="581" spans="1:5" ht="20.100000000000001" customHeight="1">
      <c r="A581" s="75" t="s">
        <v>437</v>
      </c>
      <c r="B581" s="30">
        <v>807</v>
      </c>
      <c r="C581" s="30">
        <v>807</v>
      </c>
      <c r="D581" s="30">
        <v>850</v>
      </c>
      <c r="E581" s="70">
        <f t="shared" ref="E581:E644" si="9">D581/C581*100</f>
        <v>105.328376703841</v>
      </c>
    </row>
    <row r="582" spans="1:5" ht="20.100000000000001" customHeight="1">
      <c r="A582" s="75" t="s">
        <v>438</v>
      </c>
      <c r="B582" s="30">
        <v>0</v>
      </c>
      <c r="C582" s="30">
        <v>0</v>
      </c>
      <c r="D582" s="30"/>
      <c r="E582" s="70" t="e">
        <f t="shared" si="9"/>
        <v>#DIV/0!</v>
      </c>
    </row>
    <row r="583" spans="1:5" ht="20.100000000000001" customHeight="1">
      <c r="A583" s="75" t="s">
        <v>439</v>
      </c>
      <c r="B583" s="30">
        <v>253</v>
      </c>
      <c r="C583" s="30">
        <v>253</v>
      </c>
      <c r="D583" s="30">
        <v>267</v>
      </c>
      <c r="E583" s="70">
        <f t="shared" si="9"/>
        <v>105.533596837945</v>
      </c>
    </row>
    <row r="584" spans="1:5" ht="20.100000000000001" customHeight="1">
      <c r="A584" s="75" t="s">
        <v>440</v>
      </c>
      <c r="B584" s="30">
        <v>53</v>
      </c>
      <c r="C584" s="30">
        <v>53</v>
      </c>
      <c r="D584" s="30">
        <v>56</v>
      </c>
      <c r="E584" s="70">
        <f t="shared" si="9"/>
        <v>105.660377358491</v>
      </c>
    </row>
    <row r="585" spans="1:5" ht="20.100000000000001" customHeight="1">
      <c r="A585" s="75" t="s">
        <v>441</v>
      </c>
      <c r="B585" s="30">
        <v>53</v>
      </c>
      <c r="C585" s="30">
        <v>53</v>
      </c>
      <c r="D585" s="30">
        <v>56</v>
      </c>
      <c r="E585" s="70">
        <f t="shared" si="9"/>
        <v>105.660377358491</v>
      </c>
    </row>
    <row r="586" spans="1:5" ht="20.100000000000001" customHeight="1">
      <c r="A586" s="75" t="s">
        <v>442</v>
      </c>
      <c r="B586" s="30">
        <v>0</v>
      </c>
      <c r="C586" s="30">
        <v>0</v>
      </c>
      <c r="D586" s="30"/>
      <c r="E586" s="70" t="e">
        <f t="shared" si="9"/>
        <v>#DIV/0!</v>
      </c>
    </row>
    <row r="587" spans="1:5" ht="20.100000000000001" customHeight="1">
      <c r="A587" s="75" t="s">
        <v>443</v>
      </c>
      <c r="B587" s="30">
        <v>414</v>
      </c>
      <c r="C587" s="30">
        <v>414</v>
      </c>
      <c r="D587" s="30">
        <v>436</v>
      </c>
      <c r="E587" s="70">
        <f t="shared" si="9"/>
        <v>105.314009661836</v>
      </c>
    </row>
    <row r="588" spans="1:5" ht="20.100000000000001" customHeight="1">
      <c r="A588" s="75" t="s">
        <v>444</v>
      </c>
      <c r="B588" s="30">
        <v>128</v>
      </c>
      <c r="C588" s="30">
        <v>128</v>
      </c>
      <c r="D588" s="30">
        <v>134</v>
      </c>
      <c r="E588" s="70">
        <f t="shared" si="9"/>
        <v>104.6875</v>
      </c>
    </row>
    <row r="589" spans="1:5" ht="20.100000000000001" customHeight="1">
      <c r="A589" s="75" t="s">
        <v>445</v>
      </c>
      <c r="B589" s="30">
        <v>86</v>
      </c>
      <c r="C589" s="30">
        <v>86</v>
      </c>
      <c r="D589" s="30">
        <v>91</v>
      </c>
      <c r="E589" s="70">
        <f t="shared" si="9"/>
        <v>105.81395348837199</v>
      </c>
    </row>
    <row r="590" spans="1:5" ht="20.100000000000001" customHeight="1">
      <c r="A590" s="75" t="s">
        <v>446</v>
      </c>
      <c r="B590" s="30">
        <v>200</v>
      </c>
      <c r="C590" s="30">
        <v>200</v>
      </c>
      <c r="D590" s="30">
        <v>211</v>
      </c>
      <c r="E590" s="70">
        <f t="shared" si="9"/>
        <v>105.5</v>
      </c>
    </row>
    <row r="591" spans="1:5" ht="20.100000000000001" customHeight="1">
      <c r="A591" s="75" t="s">
        <v>447</v>
      </c>
      <c r="B591" s="30">
        <v>5409</v>
      </c>
      <c r="C591" s="30">
        <v>5409</v>
      </c>
      <c r="D591" s="30">
        <v>5702</v>
      </c>
      <c r="E591" s="70">
        <f t="shared" si="9"/>
        <v>105.416897762988</v>
      </c>
    </row>
    <row r="592" spans="1:5" ht="20.100000000000001" customHeight="1">
      <c r="A592" s="75" t="s">
        <v>10</v>
      </c>
      <c r="B592" s="30">
        <v>729</v>
      </c>
      <c r="C592" s="30">
        <v>729</v>
      </c>
      <c r="D592" s="30">
        <v>769</v>
      </c>
      <c r="E592" s="70">
        <f t="shared" si="9"/>
        <v>105.486968449931</v>
      </c>
    </row>
    <row r="593" spans="1:5" ht="20.100000000000001" customHeight="1">
      <c r="A593" s="75" t="s">
        <v>11</v>
      </c>
      <c r="B593" s="30">
        <v>0</v>
      </c>
      <c r="C593" s="30">
        <v>0</v>
      </c>
      <c r="D593" s="30"/>
      <c r="E593" s="70" t="e">
        <f t="shared" si="9"/>
        <v>#DIV/0!</v>
      </c>
    </row>
    <row r="594" spans="1:5" ht="20.100000000000001" customHeight="1">
      <c r="A594" s="75" t="s">
        <v>12</v>
      </c>
      <c r="B594" s="30">
        <v>0</v>
      </c>
      <c r="C594" s="30">
        <v>0</v>
      </c>
      <c r="D594" s="30"/>
      <c r="E594" s="70" t="e">
        <f t="shared" si="9"/>
        <v>#DIV/0!</v>
      </c>
    </row>
    <row r="595" spans="1:5" ht="20.100000000000001" customHeight="1">
      <c r="A595" s="75" t="s">
        <v>448</v>
      </c>
      <c r="B595" s="30">
        <v>0</v>
      </c>
      <c r="C595" s="30">
        <v>0</v>
      </c>
      <c r="D595" s="30"/>
      <c r="E595" s="70" t="e">
        <f t="shared" si="9"/>
        <v>#DIV/0!</v>
      </c>
    </row>
    <row r="596" spans="1:5" ht="20.100000000000001" customHeight="1">
      <c r="A596" s="75" t="s">
        <v>449</v>
      </c>
      <c r="B596" s="30">
        <v>0</v>
      </c>
      <c r="C596" s="30">
        <v>0</v>
      </c>
      <c r="D596" s="30"/>
      <c r="E596" s="70" t="e">
        <f t="shared" si="9"/>
        <v>#DIV/0!</v>
      </c>
    </row>
    <row r="597" spans="1:5" ht="20.100000000000001" customHeight="1">
      <c r="A597" s="75" t="s">
        <v>450</v>
      </c>
      <c r="B597" s="30">
        <v>0</v>
      </c>
      <c r="C597" s="30">
        <v>0</v>
      </c>
      <c r="D597" s="30"/>
      <c r="E597" s="70" t="e">
        <f t="shared" si="9"/>
        <v>#DIV/0!</v>
      </c>
    </row>
    <row r="598" spans="1:5" ht="20.100000000000001" customHeight="1">
      <c r="A598" s="75" t="s">
        <v>451</v>
      </c>
      <c r="B598" s="30">
        <v>1724</v>
      </c>
      <c r="C598" s="30">
        <v>1724</v>
      </c>
      <c r="D598" s="30">
        <v>1817</v>
      </c>
      <c r="E598" s="70">
        <f t="shared" si="9"/>
        <v>105.394431554524</v>
      </c>
    </row>
    <row r="599" spans="1:5" ht="20.100000000000001" customHeight="1">
      <c r="A599" s="75" t="s">
        <v>19</v>
      </c>
      <c r="B599" s="30">
        <v>1159</v>
      </c>
      <c r="C599" s="30">
        <v>1159</v>
      </c>
      <c r="D599" s="30">
        <v>1222</v>
      </c>
      <c r="E599" s="70">
        <f t="shared" si="9"/>
        <v>105.43572044866301</v>
      </c>
    </row>
    <row r="600" spans="1:5" ht="20.100000000000001" customHeight="1">
      <c r="A600" s="75" t="s">
        <v>452</v>
      </c>
      <c r="B600" s="30">
        <v>1797</v>
      </c>
      <c r="C600" s="30">
        <v>1797</v>
      </c>
      <c r="D600" s="30">
        <v>1894</v>
      </c>
      <c r="E600" s="70">
        <f t="shared" si="9"/>
        <v>105.39788536449601</v>
      </c>
    </row>
    <row r="601" spans="1:5" ht="20.100000000000001" customHeight="1">
      <c r="A601" s="75" t="s">
        <v>453</v>
      </c>
      <c r="B601" s="30">
        <v>6223</v>
      </c>
      <c r="C601" s="30">
        <v>6223</v>
      </c>
      <c r="D601" s="30">
        <v>6559</v>
      </c>
      <c r="E601" s="70">
        <f t="shared" si="9"/>
        <v>105.39932508436399</v>
      </c>
    </row>
    <row r="602" spans="1:5" ht="20.100000000000001" customHeight="1">
      <c r="A602" s="75" t="s">
        <v>454</v>
      </c>
      <c r="B602" s="30">
        <v>2138</v>
      </c>
      <c r="C602" s="30">
        <v>2138</v>
      </c>
      <c r="D602" s="30">
        <v>2253</v>
      </c>
      <c r="E602" s="70">
        <f t="shared" si="9"/>
        <v>105.378858746492</v>
      </c>
    </row>
    <row r="603" spans="1:5" ht="20.100000000000001" customHeight="1">
      <c r="A603" s="75" t="s">
        <v>455</v>
      </c>
      <c r="B603" s="30">
        <v>1755</v>
      </c>
      <c r="C603" s="30">
        <v>1755</v>
      </c>
      <c r="D603" s="30">
        <v>1850</v>
      </c>
      <c r="E603" s="70">
        <f t="shared" si="9"/>
        <v>105.413105413105</v>
      </c>
    </row>
    <row r="604" spans="1:5" ht="20.100000000000001" customHeight="1">
      <c r="A604" s="75" t="s">
        <v>456</v>
      </c>
      <c r="B604" s="30">
        <v>2330</v>
      </c>
      <c r="C604" s="30">
        <v>2330</v>
      </c>
      <c r="D604" s="30">
        <v>2456</v>
      </c>
      <c r="E604" s="70">
        <f t="shared" si="9"/>
        <v>105.40772532188799</v>
      </c>
    </row>
    <row r="605" spans="1:5" ht="20.100000000000001" customHeight="1">
      <c r="A605" s="75" t="s">
        <v>457</v>
      </c>
      <c r="B605" s="30"/>
      <c r="C605" s="30"/>
      <c r="D605" s="30"/>
      <c r="E605" s="70" t="e">
        <f t="shared" si="9"/>
        <v>#DIV/0!</v>
      </c>
    </row>
    <row r="606" spans="1:5" ht="20.100000000000001" customHeight="1">
      <c r="A606" s="75" t="s">
        <v>458</v>
      </c>
      <c r="B606" s="30">
        <v>637</v>
      </c>
      <c r="C606" s="30">
        <v>637</v>
      </c>
      <c r="D606" s="30">
        <v>671</v>
      </c>
      <c r="E606" s="70">
        <f t="shared" si="9"/>
        <v>105.337519623234</v>
      </c>
    </row>
    <row r="607" spans="1:5" ht="20.100000000000001" customHeight="1">
      <c r="A607" s="75" t="s">
        <v>459</v>
      </c>
      <c r="B607" s="30"/>
      <c r="C607" s="30"/>
      <c r="D607" s="30"/>
      <c r="E607" s="70" t="e">
        <f t="shared" si="9"/>
        <v>#DIV/0!</v>
      </c>
    </row>
    <row r="608" spans="1:5" ht="20.100000000000001" customHeight="1">
      <c r="A608" s="75" t="s">
        <v>460</v>
      </c>
      <c r="B608" s="30"/>
      <c r="C608" s="30"/>
      <c r="D608" s="30"/>
      <c r="E608" s="70" t="e">
        <f t="shared" si="9"/>
        <v>#DIV/0!</v>
      </c>
    </row>
    <row r="609" spans="1:5" ht="20.100000000000001" customHeight="1">
      <c r="A609" s="75" t="s">
        <v>461</v>
      </c>
      <c r="B609" s="30">
        <v>395</v>
      </c>
      <c r="C609" s="30">
        <v>395</v>
      </c>
      <c r="D609" s="30">
        <v>416</v>
      </c>
      <c r="E609" s="70">
        <f t="shared" si="9"/>
        <v>105.31645569620299</v>
      </c>
    </row>
    <row r="610" spans="1:5" ht="20.100000000000001" customHeight="1">
      <c r="A610" s="75" t="s">
        <v>462</v>
      </c>
      <c r="B610" s="30">
        <v>242</v>
      </c>
      <c r="C610" s="30">
        <v>242</v>
      </c>
      <c r="D610" s="30">
        <v>255</v>
      </c>
      <c r="E610" s="70">
        <f t="shared" si="9"/>
        <v>105.37190082644599</v>
      </c>
    </row>
    <row r="611" spans="1:5" ht="20.100000000000001" customHeight="1">
      <c r="A611" s="75" t="s">
        <v>463</v>
      </c>
      <c r="B611" s="30"/>
      <c r="C611" s="30"/>
      <c r="D611" s="30"/>
      <c r="E611" s="70" t="e">
        <f t="shared" si="9"/>
        <v>#DIV/0!</v>
      </c>
    </row>
    <row r="612" spans="1:5" ht="20.100000000000001" customHeight="1">
      <c r="A612" s="75" t="s">
        <v>464</v>
      </c>
      <c r="B612" s="30">
        <v>505</v>
      </c>
      <c r="C612" s="30">
        <v>505</v>
      </c>
      <c r="D612" s="30">
        <v>532</v>
      </c>
      <c r="E612" s="70">
        <f t="shared" si="9"/>
        <v>105.346534653465</v>
      </c>
    </row>
    <row r="613" spans="1:5" ht="20.100000000000001" customHeight="1">
      <c r="A613" s="75" t="s">
        <v>465</v>
      </c>
      <c r="B613" s="30">
        <v>381</v>
      </c>
      <c r="C613" s="30">
        <v>381</v>
      </c>
      <c r="D613" s="30">
        <v>402</v>
      </c>
      <c r="E613" s="70">
        <f t="shared" si="9"/>
        <v>105.511811023622</v>
      </c>
    </row>
    <row r="614" spans="1:5" ht="20.100000000000001" customHeight="1">
      <c r="A614" s="75" t="s">
        <v>466</v>
      </c>
      <c r="B614" s="30">
        <v>124</v>
      </c>
      <c r="C614" s="30">
        <v>124</v>
      </c>
      <c r="D614" s="30">
        <v>130</v>
      </c>
      <c r="E614" s="70">
        <f t="shared" si="9"/>
        <v>104.838709677419</v>
      </c>
    </row>
    <row r="615" spans="1:5" ht="20.100000000000001" customHeight="1">
      <c r="A615" s="75" t="s">
        <v>467</v>
      </c>
      <c r="B615" s="30"/>
      <c r="C615" s="30"/>
      <c r="D615" s="30"/>
      <c r="E615" s="70" t="e">
        <f t="shared" si="9"/>
        <v>#DIV/0!</v>
      </c>
    </row>
    <row r="616" spans="1:5" ht="20.100000000000001" customHeight="1">
      <c r="A616" s="75" t="s">
        <v>468</v>
      </c>
      <c r="B616" s="30"/>
      <c r="C616" s="30"/>
      <c r="D616" s="30">
        <v>2</v>
      </c>
      <c r="E616" s="70" t="e">
        <f t="shared" si="9"/>
        <v>#DIV/0!</v>
      </c>
    </row>
    <row r="617" spans="1:5" ht="20.100000000000001" customHeight="1">
      <c r="A617" s="75" t="s">
        <v>469</v>
      </c>
      <c r="B617" s="30"/>
      <c r="C617" s="30"/>
      <c r="D617" s="30">
        <v>2</v>
      </c>
      <c r="E617" s="70" t="e">
        <f t="shared" si="9"/>
        <v>#DIV/0!</v>
      </c>
    </row>
    <row r="618" spans="1:5" ht="20.100000000000001" customHeight="1">
      <c r="A618" s="75" t="s">
        <v>470</v>
      </c>
      <c r="B618" s="30"/>
      <c r="C618" s="30"/>
      <c r="D618" s="30"/>
      <c r="E618" s="70" t="e">
        <f t="shared" si="9"/>
        <v>#DIV/0!</v>
      </c>
    </row>
    <row r="619" spans="1:5" ht="20.100000000000001" customHeight="1">
      <c r="A619" s="75" t="s">
        <v>471</v>
      </c>
      <c r="B619" s="30">
        <v>6983</v>
      </c>
      <c r="C619" s="30">
        <v>6983</v>
      </c>
      <c r="D619" s="30">
        <v>7297</v>
      </c>
      <c r="E619" s="70">
        <f t="shared" si="9"/>
        <v>104.496634684233</v>
      </c>
    </row>
    <row r="620" spans="1:5" ht="20.100000000000001" customHeight="1">
      <c r="A620" s="75" t="s">
        <v>472</v>
      </c>
      <c r="B620" s="30">
        <v>6983</v>
      </c>
      <c r="C620" s="30">
        <v>6983</v>
      </c>
      <c r="D620" s="30">
        <v>7297</v>
      </c>
      <c r="E620" s="70">
        <f t="shared" si="9"/>
        <v>104.496634684233</v>
      </c>
    </row>
    <row r="621" spans="1:5" ht="20.100000000000001" customHeight="1">
      <c r="A621" s="75" t="s">
        <v>473</v>
      </c>
      <c r="B621" s="30">
        <v>16993</v>
      </c>
      <c r="C621" s="30">
        <v>16993</v>
      </c>
      <c r="D621" s="30">
        <v>15400</v>
      </c>
      <c r="E621" s="70">
        <f t="shared" si="9"/>
        <v>90.625551697757899</v>
      </c>
    </row>
    <row r="622" spans="1:5" ht="20.100000000000001" customHeight="1">
      <c r="A622" s="75" t="s">
        <v>474</v>
      </c>
      <c r="B622" s="30">
        <v>1624</v>
      </c>
      <c r="C622" s="30">
        <v>1624</v>
      </c>
      <c r="D622" s="30">
        <v>1701</v>
      </c>
      <c r="E622" s="70">
        <f t="shared" si="9"/>
        <v>104.741379310345</v>
      </c>
    </row>
    <row r="623" spans="1:5" ht="20.100000000000001" customHeight="1">
      <c r="A623" s="75" t="s">
        <v>10</v>
      </c>
      <c r="B623" s="30">
        <v>1264</v>
      </c>
      <c r="C623" s="30">
        <v>1264</v>
      </c>
      <c r="D623" s="30">
        <v>1324</v>
      </c>
      <c r="E623" s="70">
        <f t="shared" si="9"/>
        <v>104.74683544303799</v>
      </c>
    </row>
    <row r="624" spans="1:5" ht="20.100000000000001" customHeight="1">
      <c r="A624" s="75" t="s">
        <v>11</v>
      </c>
      <c r="B624" s="30">
        <v>0</v>
      </c>
      <c r="C624" s="30">
        <v>0</v>
      </c>
      <c r="D624" s="30"/>
      <c r="E624" s="70" t="e">
        <f t="shared" si="9"/>
        <v>#DIV/0!</v>
      </c>
    </row>
    <row r="625" spans="1:5" ht="20.100000000000001" customHeight="1">
      <c r="A625" s="75" t="s">
        <v>12</v>
      </c>
      <c r="B625" s="30">
        <v>0</v>
      </c>
      <c r="C625" s="30">
        <v>0</v>
      </c>
      <c r="D625" s="30"/>
      <c r="E625" s="70" t="e">
        <f t="shared" si="9"/>
        <v>#DIV/0!</v>
      </c>
    </row>
    <row r="626" spans="1:5" ht="20.100000000000001" customHeight="1">
      <c r="A626" s="75" t="s">
        <v>475</v>
      </c>
      <c r="B626" s="30">
        <v>0</v>
      </c>
      <c r="C626" s="30">
        <v>0</v>
      </c>
      <c r="D626" s="30"/>
      <c r="E626" s="70" t="e">
        <f t="shared" si="9"/>
        <v>#DIV/0!</v>
      </c>
    </row>
    <row r="627" spans="1:5" ht="20.100000000000001" customHeight="1">
      <c r="A627" s="75" t="s">
        <v>476</v>
      </c>
      <c r="B627" s="30">
        <v>360</v>
      </c>
      <c r="C627" s="30">
        <v>360</v>
      </c>
      <c r="D627" s="30">
        <v>377</v>
      </c>
      <c r="E627" s="70">
        <f t="shared" si="9"/>
        <v>104.722222222222</v>
      </c>
    </row>
    <row r="628" spans="1:5" ht="20.100000000000001" customHeight="1">
      <c r="A628" s="75" t="s">
        <v>477</v>
      </c>
      <c r="B628" s="30">
        <v>0</v>
      </c>
      <c r="C628" s="30">
        <v>0</v>
      </c>
      <c r="D628" s="30"/>
      <c r="E628" s="70" t="e">
        <f t="shared" si="9"/>
        <v>#DIV/0!</v>
      </c>
    </row>
    <row r="629" spans="1:5" ht="20.100000000000001" customHeight="1">
      <c r="A629" s="75" t="s">
        <v>478</v>
      </c>
      <c r="B629" s="30">
        <v>0</v>
      </c>
      <c r="C629" s="30">
        <v>0</v>
      </c>
      <c r="D629" s="30"/>
      <c r="E629" s="70" t="e">
        <f t="shared" si="9"/>
        <v>#DIV/0!</v>
      </c>
    </row>
    <row r="630" spans="1:5" ht="20.100000000000001" customHeight="1">
      <c r="A630" s="75" t="s">
        <v>479</v>
      </c>
      <c r="B630" s="30">
        <v>0</v>
      </c>
      <c r="C630" s="30">
        <v>0</v>
      </c>
      <c r="D630" s="30"/>
      <c r="E630" s="70" t="e">
        <f t="shared" si="9"/>
        <v>#DIV/0!</v>
      </c>
    </row>
    <row r="631" spans="1:5" ht="20.100000000000001" customHeight="1">
      <c r="A631" s="75" t="s">
        <v>480</v>
      </c>
      <c r="B631" s="30">
        <v>0</v>
      </c>
      <c r="C631" s="30">
        <v>0</v>
      </c>
      <c r="D631" s="30"/>
      <c r="E631" s="70" t="e">
        <f t="shared" si="9"/>
        <v>#DIV/0!</v>
      </c>
    </row>
    <row r="632" spans="1:5" ht="20.100000000000001" customHeight="1">
      <c r="A632" s="75" t="s">
        <v>481</v>
      </c>
      <c r="B632" s="30">
        <v>0</v>
      </c>
      <c r="C632" s="30">
        <v>0</v>
      </c>
      <c r="D632" s="30"/>
      <c r="E632" s="70" t="e">
        <f t="shared" si="9"/>
        <v>#DIV/0!</v>
      </c>
    </row>
    <row r="633" spans="1:5" ht="20.100000000000001" customHeight="1">
      <c r="A633" s="75" t="s">
        <v>482</v>
      </c>
      <c r="B633" s="30">
        <v>0</v>
      </c>
      <c r="C633" s="30">
        <v>0</v>
      </c>
      <c r="D633" s="30"/>
      <c r="E633" s="70" t="e">
        <f t="shared" si="9"/>
        <v>#DIV/0!</v>
      </c>
    </row>
    <row r="634" spans="1:5" ht="20.100000000000001" customHeight="1">
      <c r="A634" s="75" t="s">
        <v>483</v>
      </c>
      <c r="B634" s="30">
        <v>0</v>
      </c>
      <c r="C634" s="30">
        <v>0</v>
      </c>
      <c r="D634" s="30"/>
      <c r="E634" s="70" t="e">
        <f t="shared" si="9"/>
        <v>#DIV/0!</v>
      </c>
    </row>
    <row r="635" spans="1:5" ht="20.100000000000001" customHeight="1">
      <c r="A635" s="75" t="s">
        <v>484</v>
      </c>
      <c r="B635" s="30">
        <v>520</v>
      </c>
      <c r="C635" s="30">
        <v>520</v>
      </c>
      <c r="D635" s="30">
        <v>10545</v>
      </c>
      <c r="E635" s="70">
        <f t="shared" si="9"/>
        <v>2027.88461538462</v>
      </c>
    </row>
    <row r="636" spans="1:5" ht="20.100000000000001" customHeight="1">
      <c r="A636" s="75" t="s">
        <v>485</v>
      </c>
      <c r="B636" s="30">
        <v>95</v>
      </c>
      <c r="C636" s="30">
        <v>95</v>
      </c>
      <c r="D636" s="30">
        <v>100</v>
      </c>
      <c r="E636" s="70">
        <f t="shared" si="9"/>
        <v>105.26315789473701</v>
      </c>
    </row>
    <row r="637" spans="1:5" ht="20.100000000000001" customHeight="1">
      <c r="A637" s="75" t="s">
        <v>486</v>
      </c>
      <c r="B637" s="30">
        <v>356</v>
      </c>
      <c r="C637" s="30">
        <v>356</v>
      </c>
      <c r="D637" s="30">
        <v>373</v>
      </c>
      <c r="E637" s="70">
        <f t="shared" si="9"/>
        <v>104.77528089887601</v>
      </c>
    </row>
    <row r="638" spans="1:5" ht="20.100000000000001" customHeight="1">
      <c r="A638" s="75" t="s">
        <v>487</v>
      </c>
      <c r="B638" s="30">
        <v>0</v>
      </c>
      <c r="C638" s="30">
        <v>0</v>
      </c>
      <c r="D638" s="30"/>
      <c r="E638" s="70" t="e">
        <f t="shared" si="9"/>
        <v>#DIV/0!</v>
      </c>
    </row>
    <row r="639" spans="1:5" ht="20.100000000000001" customHeight="1">
      <c r="A639" s="75" t="s">
        <v>488</v>
      </c>
      <c r="B639" s="30">
        <v>69</v>
      </c>
      <c r="C639" s="30">
        <v>69</v>
      </c>
      <c r="D639" s="30">
        <v>72</v>
      </c>
      <c r="E639" s="70">
        <f t="shared" si="9"/>
        <v>104.347826086957</v>
      </c>
    </row>
    <row r="640" spans="1:5" ht="20.100000000000001" customHeight="1">
      <c r="A640" s="75" t="s">
        <v>489</v>
      </c>
      <c r="B640" s="30">
        <v>0</v>
      </c>
      <c r="C640" s="30">
        <v>0</v>
      </c>
      <c r="D640" s="30"/>
      <c r="E640" s="70" t="e">
        <f t="shared" si="9"/>
        <v>#DIV/0!</v>
      </c>
    </row>
    <row r="641" spans="1:5" ht="20.100000000000001" customHeight="1">
      <c r="A641" s="75" t="s">
        <v>490</v>
      </c>
      <c r="B641" s="30">
        <v>0</v>
      </c>
      <c r="C641" s="30">
        <v>0</v>
      </c>
      <c r="D641" s="30"/>
      <c r="E641" s="70" t="e">
        <f t="shared" si="9"/>
        <v>#DIV/0!</v>
      </c>
    </row>
    <row r="642" spans="1:5" ht="20.100000000000001" customHeight="1">
      <c r="A642" s="75" t="s">
        <v>491</v>
      </c>
      <c r="B642" s="30">
        <v>0</v>
      </c>
      <c r="C642" s="30">
        <v>0</v>
      </c>
      <c r="D642" s="30"/>
      <c r="E642" s="70" t="e">
        <f t="shared" si="9"/>
        <v>#DIV/0!</v>
      </c>
    </row>
    <row r="643" spans="1:5" ht="20.100000000000001" customHeight="1">
      <c r="A643" s="75" t="s">
        <v>492</v>
      </c>
      <c r="B643" s="30">
        <v>0</v>
      </c>
      <c r="C643" s="30">
        <v>0</v>
      </c>
      <c r="D643" s="30">
        <v>10000</v>
      </c>
      <c r="E643" s="70" t="e">
        <f t="shared" si="9"/>
        <v>#DIV/0!</v>
      </c>
    </row>
    <row r="644" spans="1:5" ht="20.100000000000001" customHeight="1">
      <c r="A644" s="75" t="s">
        <v>493</v>
      </c>
      <c r="B644" s="30">
        <v>111</v>
      </c>
      <c r="C644" s="30">
        <v>111</v>
      </c>
      <c r="D644" s="30">
        <v>116</v>
      </c>
      <c r="E644" s="70">
        <f t="shared" si="9"/>
        <v>104.504504504504</v>
      </c>
    </row>
    <row r="645" spans="1:5" ht="20.100000000000001" customHeight="1">
      <c r="A645" s="75" t="s">
        <v>494</v>
      </c>
      <c r="B645" s="30">
        <v>101</v>
      </c>
      <c r="C645" s="30">
        <v>101</v>
      </c>
      <c r="D645" s="30">
        <v>106</v>
      </c>
      <c r="E645" s="70">
        <f t="shared" ref="E645:E708" si="10">D645/C645*100</f>
        <v>104.95049504950499</v>
      </c>
    </row>
    <row r="646" spans="1:5" ht="20.100000000000001" customHeight="1">
      <c r="A646" s="75" t="s">
        <v>495</v>
      </c>
      <c r="B646" s="30">
        <v>0</v>
      </c>
      <c r="C646" s="30">
        <v>0</v>
      </c>
      <c r="D646" s="30"/>
      <c r="E646" s="70" t="e">
        <f t="shared" si="10"/>
        <v>#DIV/0!</v>
      </c>
    </row>
    <row r="647" spans="1:5" ht="20.100000000000001" customHeight="1">
      <c r="A647" s="75" t="s">
        <v>496</v>
      </c>
      <c r="B647" s="30">
        <v>0</v>
      </c>
      <c r="C647" s="30">
        <v>0</v>
      </c>
      <c r="D647" s="30"/>
      <c r="E647" s="70" t="e">
        <f t="shared" si="10"/>
        <v>#DIV/0!</v>
      </c>
    </row>
    <row r="648" spans="1:5" ht="20.100000000000001" customHeight="1">
      <c r="A648" s="75" t="s">
        <v>497</v>
      </c>
      <c r="B648" s="30">
        <v>0</v>
      </c>
      <c r="C648" s="30">
        <v>0</v>
      </c>
      <c r="D648" s="30"/>
      <c r="E648" s="70" t="e">
        <f t="shared" si="10"/>
        <v>#DIV/0!</v>
      </c>
    </row>
    <row r="649" spans="1:5" ht="20.100000000000001" customHeight="1">
      <c r="A649" s="75" t="s">
        <v>498</v>
      </c>
      <c r="B649" s="30">
        <v>10</v>
      </c>
      <c r="C649" s="30">
        <v>10</v>
      </c>
      <c r="D649" s="30">
        <v>10</v>
      </c>
      <c r="E649" s="70">
        <f t="shared" si="10"/>
        <v>100</v>
      </c>
    </row>
    <row r="650" spans="1:5" ht="20.100000000000001" customHeight="1">
      <c r="A650" s="75" t="s">
        <v>499</v>
      </c>
      <c r="B650" s="30">
        <v>0</v>
      </c>
      <c r="C650" s="30">
        <v>0</v>
      </c>
      <c r="D650" s="30"/>
      <c r="E650" s="70" t="e">
        <f t="shared" si="10"/>
        <v>#DIV/0!</v>
      </c>
    </row>
    <row r="651" spans="1:5" ht="20.100000000000001" customHeight="1">
      <c r="A651" s="75" t="s">
        <v>500</v>
      </c>
      <c r="B651" s="30">
        <v>0</v>
      </c>
      <c r="C651" s="30">
        <v>0</v>
      </c>
      <c r="D651" s="30"/>
      <c r="E651" s="70" t="e">
        <f t="shared" si="10"/>
        <v>#DIV/0!</v>
      </c>
    </row>
    <row r="652" spans="1:5" ht="20.100000000000001" customHeight="1">
      <c r="A652" s="75" t="s">
        <v>501</v>
      </c>
      <c r="B652" s="30">
        <v>0</v>
      </c>
      <c r="C652" s="30">
        <v>0</v>
      </c>
      <c r="D652" s="30"/>
      <c r="E652" s="70" t="e">
        <f t="shared" si="10"/>
        <v>#DIV/0!</v>
      </c>
    </row>
    <row r="653" spans="1:5" ht="20.100000000000001" customHeight="1">
      <c r="A653" s="75" t="s">
        <v>502</v>
      </c>
      <c r="B653" s="30">
        <v>0</v>
      </c>
      <c r="C653" s="30">
        <v>0</v>
      </c>
      <c r="D653" s="30"/>
      <c r="E653" s="70" t="e">
        <f t="shared" si="10"/>
        <v>#DIV/0!</v>
      </c>
    </row>
    <row r="654" spans="1:5" ht="20.100000000000001" customHeight="1">
      <c r="A654" s="75" t="s">
        <v>503</v>
      </c>
      <c r="B654" s="30">
        <v>0</v>
      </c>
      <c r="C654" s="30">
        <v>0</v>
      </c>
      <c r="D654" s="30"/>
      <c r="E654" s="70" t="e">
        <f t="shared" si="10"/>
        <v>#DIV/0!</v>
      </c>
    </row>
    <row r="655" spans="1:5" ht="20.100000000000001" customHeight="1">
      <c r="A655" s="75" t="s">
        <v>504</v>
      </c>
      <c r="B655" s="30">
        <v>0</v>
      </c>
      <c r="C655" s="30">
        <v>0</v>
      </c>
      <c r="D655" s="30"/>
      <c r="E655" s="70" t="e">
        <f t="shared" si="10"/>
        <v>#DIV/0!</v>
      </c>
    </row>
    <row r="656" spans="1:5" ht="20.100000000000001" customHeight="1">
      <c r="A656" s="75" t="s">
        <v>505</v>
      </c>
      <c r="B656" s="30">
        <v>0</v>
      </c>
      <c r="C656" s="30">
        <v>0</v>
      </c>
      <c r="D656" s="30"/>
      <c r="E656" s="70" t="e">
        <f t="shared" si="10"/>
        <v>#DIV/0!</v>
      </c>
    </row>
    <row r="657" spans="1:5" ht="20.100000000000001" customHeight="1">
      <c r="A657" s="75" t="s">
        <v>506</v>
      </c>
      <c r="B657" s="30">
        <v>0</v>
      </c>
      <c r="C657" s="30">
        <v>0</v>
      </c>
      <c r="D657" s="30"/>
      <c r="E657" s="70" t="e">
        <f t="shared" si="10"/>
        <v>#DIV/0!</v>
      </c>
    </row>
    <row r="658" spans="1:5" ht="20.100000000000001" customHeight="1">
      <c r="A658" s="75" t="s">
        <v>507</v>
      </c>
      <c r="B658" s="30">
        <v>0</v>
      </c>
      <c r="C658" s="30">
        <v>0</v>
      </c>
      <c r="D658" s="30"/>
      <c r="E658" s="70" t="e">
        <f t="shared" si="10"/>
        <v>#DIV/0!</v>
      </c>
    </row>
    <row r="659" spans="1:5" ht="20.100000000000001" customHeight="1">
      <c r="A659" s="75" t="s">
        <v>508</v>
      </c>
      <c r="B659" s="30">
        <v>0</v>
      </c>
      <c r="C659" s="30">
        <v>0</v>
      </c>
      <c r="D659" s="30"/>
      <c r="E659" s="70" t="e">
        <f t="shared" si="10"/>
        <v>#DIV/0!</v>
      </c>
    </row>
    <row r="660" spans="1:5" ht="20.100000000000001" customHeight="1">
      <c r="A660" s="75" t="s">
        <v>509</v>
      </c>
      <c r="B660" s="30">
        <v>0</v>
      </c>
      <c r="C660" s="30">
        <v>0</v>
      </c>
      <c r="D660" s="30"/>
      <c r="E660" s="70" t="e">
        <f t="shared" si="10"/>
        <v>#DIV/0!</v>
      </c>
    </row>
    <row r="661" spans="1:5" ht="20.100000000000001" customHeight="1">
      <c r="A661" s="75" t="s">
        <v>510</v>
      </c>
      <c r="B661" s="30">
        <v>0</v>
      </c>
      <c r="C661" s="30">
        <v>0</v>
      </c>
      <c r="D661" s="30"/>
      <c r="E661" s="70" t="e">
        <f t="shared" si="10"/>
        <v>#DIV/0!</v>
      </c>
    </row>
    <row r="662" spans="1:5" ht="20.100000000000001" customHeight="1">
      <c r="A662" s="75" t="s">
        <v>511</v>
      </c>
      <c r="B662" s="30">
        <v>0</v>
      </c>
      <c r="C662" s="30">
        <v>0</v>
      </c>
      <c r="D662" s="30"/>
      <c r="E662" s="70" t="e">
        <f t="shared" si="10"/>
        <v>#DIV/0!</v>
      </c>
    </row>
    <row r="663" spans="1:5" ht="20.100000000000001" customHeight="1">
      <c r="A663" s="75" t="s">
        <v>512</v>
      </c>
      <c r="B663" s="30">
        <v>0</v>
      </c>
      <c r="C663" s="30">
        <v>0</v>
      </c>
      <c r="D663" s="30"/>
      <c r="E663" s="70" t="e">
        <f t="shared" si="10"/>
        <v>#DIV/0!</v>
      </c>
    </row>
    <row r="664" spans="1:5" ht="20.100000000000001" customHeight="1">
      <c r="A664" s="75" t="s">
        <v>513</v>
      </c>
      <c r="B664" s="30">
        <v>0</v>
      </c>
      <c r="C664" s="30">
        <v>0</v>
      </c>
      <c r="D664" s="30"/>
      <c r="E664" s="70" t="e">
        <f t="shared" si="10"/>
        <v>#DIV/0!</v>
      </c>
    </row>
    <row r="665" spans="1:5" ht="20.100000000000001" customHeight="1">
      <c r="A665" s="75" t="s">
        <v>514</v>
      </c>
      <c r="B665" s="30">
        <v>0</v>
      </c>
      <c r="C665" s="30">
        <v>0</v>
      </c>
      <c r="D665" s="30"/>
      <c r="E665" s="70" t="e">
        <f t="shared" si="10"/>
        <v>#DIV/0!</v>
      </c>
    </row>
    <row r="666" spans="1:5" ht="20.100000000000001" customHeight="1">
      <c r="A666" s="75" t="s">
        <v>515</v>
      </c>
      <c r="B666" s="30">
        <v>0</v>
      </c>
      <c r="C666" s="30">
        <v>0</v>
      </c>
      <c r="D666" s="30"/>
      <c r="E666" s="70" t="e">
        <f t="shared" si="10"/>
        <v>#DIV/0!</v>
      </c>
    </row>
    <row r="667" spans="1:5" ht="20.100000000000001" customHeight="1">
      <c r="A667" s="75" t="s">
        <v>516</v>
      </c>
      <c r="B667" s="30">
        <v>0</v>
      </c>
      <c r="C667" s="30">
        <v>0</v>
      </c>
      <c r="D667" s="30"/>
      <c r="E667" s="70" t="e">
        <f t="shared" si="10"/>
        <v>#DIV/0!</v>
      </c>
    </row>
    <row r="668" spans="1:5" ht="20.100000000000001" customHeight="1">
      <c r="A668" s="75" t="s">
        <v>517</v>
      </c>
      <c r="B668" s="30">
        <v>0</v>
      </c>
      <c r="C668" s="30">
        <v>0</v>
      </c>
      <c r="D668" s="30"/>
      <c r="E668" s="70" t="e">
        <f t="shared" si="10"/>
        <v>#DIV/0!</v>
      </c>
    </row>
    <row r="669" spans="1:5" ht="20.100000000000001" customHeight="1">
      <c r="A669" s="75" t="s">
        <v>518</v>
      </c>
      <c r="B669" s="30">
        <v>0</v>
      </c>
      <c r="C669" s="30">
        <v>0</v>
      </c>
      <c r="D669" s="30"/>
      <c r="E669" s="70" t="e">
        <f t="shared" si="10"/>
        <v>#DIV/0!</v>
      </c>
    </row>
    <row r="670" spans="1:5" ht="20.100000000000001" customHeight="1">
      <c r="A670" s="75" t="s">
        <v>519</v>
      </c>
      <c r="B670" s="30">
        <v>0</v>
      </c>
      <c r="C670" s="30">
        <v>0</v>
      </c>
      <c r="D670" s="30"/>
      <c r="E670" s="70" t="e">
        <f t="shared" si="10"/>
        <v>#DIV/0!</v>
      </c>
    </row>
    <row r="671" spans="1:5" ht="20.100000000000001" customHeight="1">
      <c r="A671" s="75" t="s">
        <v>520</v>
      </c>
      <c r="B671" s="30">
        <v>0</v>
      </c>
      <c r="C671" s="30">
        <v>0</v>
      </c>
      <c r="D671" s="30"/>
      <c r="E671" s="70" t="e">
        <f t="shared" si="10"/>
        <v>#DIV/0!</v>
      </c>
    </row>
    <row r="672" spans="1:5" ht="20.100000000000001" customHeight="1">
      <c r="A672" s="75" t="s">
        <v>521</v>
      </c>
      <c r="B672" s="30">
        <v>385</v>
      </c>
      <c r="C672" s="30">
        <v>385</v>
      </c>
      <c r="D672" s="30">
        <v>404</v>
      </c>
      <c r="E672" s="70">
        <f t="shared" si="10"/>
        <v>104.935064935065</v>
      </c>
    </row>
    <row r="673" spans="1:5" ht="20.100000000000001" customHeight="1">
      <c r="A673" s="75" t="s">
        <v>522</v>
      </c>
      <c r="B673" s="30">
        <v>290</v>
      </c>
      <c r="C673" s="30">
        <v>290</v>
      </c>
      <c r="D673" s="30">
        <v>304</v>
      </c>
      <c r="E673" s="70">
        <f t="shared" si="10"/>
        <v>104.827586206897</v>
      </c>
    </row>
    <row r="674" spans="1:5" ht="20.100000000000001" customHeight="1">
      <c r="A674" s="75" t="s">
        <v>523</v>
      </c>
      <c r="B674" s="30">
        <v>95</v>
      </c>
      <c r="C674" s="30">
        <v>95</v>
      </c>
      <c r="D674" s="30">
        <v>100</v>
      </c>
      <c r="E674" s="70">
        <f t="shared" si="10"/>
        <v>105.26315789473701</v>
      </c>
    </row>
    <row r="675" spans="1:5" ht="20.100000000000001" customHeight="1">
      <c r="A675" s="75" t="s">
        <v>524</v>
      </c>
      <c r="B675" s="30">
        <v>0</v>
      </c>
      <c r="C675" s="30">
        <v>0</v>
      </c>
      <c r="D675" s="30"/>
      <c r="E675" s="70" t="e">
        <f t="shared" si="10"/>
        <v>#DIV/0!</v>
      </c>
    </row>
    <row r="676" spans="1:5" ht="20.100000000000001" customHeight="1">
      <c r="A676" s="75" t="s">
        <v>525</v>
      </c>
      <c r="B676" s="30">
        <v>0</v>
      </c>
      <c r="C676" s="30">
        <v>0</v>
      </c>
      <c r="D676" s="30"/>
      <c r="E676" s="70" t="e">
        <f t="shared" si="10"/>
        <v>#DIV/0!</v>
      </c>
    </row>
    <row r="677" spans="1:5" ht="20.100000000000001" customHeight="1">
      <c r="A677" s="75" t="s">
        <v>526</v>
      </c>
      <c r="B677" s="30">
        <v>0</v>
      </c>
      <c r="C677" s="30">
        <v>0</v>
      </c>
      <c r="D677" s="30"/>
      <c r="E677" s="70" t="e">
        <f t="shared" si="10"/>
        <v>#DIV/0!</v>
      </c>
    </row>
    <row r="678" spans="1:5" ht="20.100000000000001" customHeight="1">
      <c r="A678" s="75" t="s">
        <v>527</v>
      </c>
      <c r="B678" s="30">
        <v>0</v>
      </c>
      <c r="C678" s="30">
        <v>0</v>
      </c>
      <c r="D678" s="30"/>
      <c r="E678" s="70" t="e">
        <f t="shared" si="10"/>
        <v>#DIV/0!</v>
      </c>
    </row>
    <row r="679" spans="1:5" ht="20.100000000000001" customHeight="1">
      <c r="A679" s="75" t="s">
        <v>528</v>
      </c>
      <c r="B679" s="30">
        <v>0</v>
      </c>
      <c r="C679" s="30">
        <v>0</v>
      </c>
      <c r="D679" s="30"/>
      <c r="E679" s="70" t="e">
        <f t="shared" si="10"/>
        <v>#DIV/0!</v>
      </c>
    </row>
    <row r="680" spans="1:5" ht="20.100000000000001" customHeight="1">
      <c r="A680" s="75" t="s">
        <v>529</v>
      </c>
      <c r="B680" s="30">
        <v>0</v>
      </c>
      <c r="C680" s="30">
        <v>0</v>
      </c>
      <c r="D680" s="30"/>
      <c r="E680" s="70" t="e">
        <f t="shared" si="10"/>
        <v>#DIV/0!</v>
      </c>
    </row>
    <row r="681" spans="1:5" ht="20.100000000000001" customHeight="1">
      <c r="A681" s="75" t="s">
        <v>530</v>
      </c>
      <c r="B681" s="30">
        <v>0</v>
      </c>
      <c r="C681" s="30">
        <v>0</v>
      </c>
      <c r="D681" s="30"/>
      <c r="E681" s="70" t="e">
        <f t="shared" si="10"/>
        <v>#DIV/0!</v>
      </c>
    </row>
    <row r="682" spans="1:5" ht="20.100000000000001" customHeight="1">
      <c r="A682" s="75" t="s">
        <v>531</v>
      </c>
      <c r="B682" s="30">
        <v>8</v>
      </c>
      <c r="C682" s="30">
        <v>8</v>
      </c>
      <c r="D682" s="30">
        <v>8</v>
      </c>
      <c r="E682" s="70">
        <f t="shared" si="10"/>
        <v>100</v>
      </c>
    </row>
    <row r="683" spans="1:5" ht="20.100000000000001" customHeight="1">
      <c r="A683" s="75" t="s">
        <v>10</v>
      </c>
      <c r="B683" s="30">
        <v>0</v>
      </c>
      <c r="C683" s="30">
        <v>0</v>
      </c>
      <c r="D683" s="30"/>
      <c r="E683" s="70" t="e">
        <f t="shared" si="10"/>
        <v>#DIV/0!</v>
      </c>
    </row>
    <row r="684" spans="1:5" ht="20.100000000000001" customHeight="1">
      <c r="A684" s="75" t="s">
        <v>11</v>
      </c>
      <c r="B684" s="30">
        <v>0</v>
      </c>
      <c r="C684" s="30">
        <v>0</v>
      </c>
      <c r="D684" s="30"/>
      <c r="E684" s="70" t="e">
        <f t="shared" si="10"/>
        <v>#DIV/0!</v>
      </c>
    </row>
    <row r="685" spans="1:5" ht="20.100000000000001" customHeight="1">
      <c r="A685" s="75" t="s">
        <v>12</v>
      </c>
      <c r="B685" s="30">
        <v>0</v>
      </c>
      <c r="C685" s="30">
        <v>0</v>
      </c>
      <c r="D685" s="30"/>
      <c r="E685" s="70" t="e">
        <f t="shared" si="10"/>
        <v>#DIV/0!</v>
      </c>
    </row>
    <row r="686" spans="1:5" ht="20.100000000000001" customHeight="1">
      <c r="A686" s="75" t="s">
        <v>532</v>
      </c>
      <c r="B686" s="30">
        <v>0</v>
      </c>
      <c r="C686" s="30">
        <v>0</v>
      </c>
      <c r="D686" s="30"/>
      <c r="E686" s="70" t="e">
        <f t="shared" si="10"/>
        <v>#DIV/0!</v>
      </c>
    </row>
    <row r="687" spans="1:5" ht="20.100000000000001" customHeight="1">
      <c r="A687" s="75" t="s">
        <v>533</v>
      </c>
      <c r="B687" s="30">
        <v>0</v>
      </c>
      <c r="C687" s="30">
        <v>0</v>
      </c>
      <c r="D687" s="30"/>
      <c r="E687" s="70" t="e">
        <f t="shared" si="10"/>
        <v>#DIV/0!</v>
      </c>
    </row>
    <row r="688" spans="1:5" ht="20.100000000000001" customHeight="1">
      <c r="A688" s="75" t="s">
        <v>534</v>
      </c>
      <c r="B688" s="30">
        <v>0</v>
      </c>
      <c r="C688" s="30">
        <v>0</v>
      </c>
      <c r="D688" s="30"/>
      <c r="E688" s="70" t="e">
        <f t="shared" si="10"/>
        <v>#DIV/0!</v>
      </c>
    </row>
    <row r="689" spans="1:5" ht="20.100000000000001" customHeight="1">
      <c r="A689" s="75" t="s">
        <v>535</v>
      </c>
      <c r="B689" s="30">
        <v>0</v>
      </c>
      <c r="C689" s="30">
        <v>0</v>
      </c>
      <c r="D689" s="30"/>
      <c r="E689" s="70" t="e">
        <f t="shared" si="10"/>
        <v>#DIV/0!</v>
      </c>
    </row>
    <row r="690" spans="1:5" ht="20.100000000000001" customHeight="1">
      <c r="A690" s="75" t="s">
        <v>536</v>
      </c>
      <c r="B690" s="30">
        <v>0</v>
      </c>
      <c r="C690" s="30">
        <v>0</v>
      </c>
      <c r="D690" s="30"/>
      <c r="E690" s="70" t="e">
        <f t="shared" si="10"/>
        <v>#DIV/0!</v>
      </c>
    </row>
    <row r="691" spans="1:5" ht="20.100000000000001" customHeight="1">
      <c r="A691" s="75" t="s">
        <v>537</v>
      </c>
      <c r="B691" s="30">
        <v>0</v>
      </c>
      <c r="C691" s="30">
        <v>0</v>
      </c>
      <c r="D691" s="30"/>
      <c r="E691" s="70" t="e">
        <f t="shared" si="10"/>
        <v>#DIV/0!</v>
      </c>
    </row>
    <row r="692" spans="1:5" ht="20.100000000000001" customHeight="1">
      <c r="A692" s="75" t="s">
        <v>538</v>
      </c>
      <c r="B692" s="30">
        <v>0</v>
      </c>
      <c r="C692" s="30">
        <v>0</v>
      </c>
      <c r="D692" s="30"/>
      <c r="E692" s="70" t="e">
        <f t="shared" si="10"/>
        <v>#DIV/0!</v>
      </c>
    </row>
    <row r="693" spans="1:5" ht="20.100000000000001" customHeight="1">
      <c r="A693" s="75" t="s">
        <v>53</v>
      </c>
      <c r="B693" s="30">
        <v>0</v>
      </c>
      <c r="C693" s="30">
        <v>0</v>
      </c>
      <c r="D693" s="30"/>
      <c r="E693" s="70" t="e">
        <f t="shared" si="10"/>
        <v>#DIV/0!</v>
      </c>
    </row>
    <row r="694" spans="1:5" ht="20.100000000000001" customHeight="1">
      <c r="A694" s="75" t="s">
        <v>539</v>
      </c>
      <c r="B694" s="30">
        <v>0</v>
      </c>
      <c r="C694" s="30">
        <v>0</v>
      </c>
      <c r="D694" s="30"/>
      <c r="E694" s="70" t="e">
        <f t="shared" si="10"/>
        <v>#DIV/0!</v>
      </c>
    </row>
    <row r="695" spans="1:5" ht="20.100000000000001" customHeight="1">
      <c r="A695" s="75" t="s">
        <v>19</v>
      </c>
      <c r="B695" s="30">
        <v>0</v>
      </c>
      <c r="C695" s="30">
        <v>0</v>
      </c>
      <c r="D695" s="30"/>
      <c r="E695" s="70" t="e">
        <f t="shared" si="10"/>
        <v>#DIV/0!</v>
      </c>
    </row>
    <row r="696" spans="1:5" ht="20.100000000000001" customHeight="1">
      <c r="A696" s="75" t="s">
        <v>540</v>
      </c>
      <c r="B696" s="30">
        <v>8</v>
      </c>
      <c r="C696" s="30">
        <v>8</v>
      </c>
      <c r="D696" s="30">
        <v>8</v>
      </c>
      <c r="E696" s="70">
        <f t="shared" si="10"/>
        <v>100</v>
      </c>
    </row>
    <row r="697" spans="1:5" ht="20.100000000000001" customHeight="1">
      <c r="A697" s="75" t="s">
        <v>541</v>
      </c>
      <c r="B697" s="30">
        <v>14345</v>
      </c>
      <c r="C697" s="30">
        <v>12045</v>
      </c>
      <c r="D697" s="30">
        <v>2626</v>
      </c>
      <c r="E697" s="70">
        <f t="shared" si="10"/>
        <v>21.8015774180158</v>
      </c>
    </row>
    <row r="698" spans="1:5" ht="20.100000000000001" customHeight="1">
      <c r="A698" s="75" t="s">
        <v>542</v>
      </c>
      <c r="B698" s="30">
        <v>14345</v>
      </c>
      <c r="C698" s="30">
        <v>12045</v>
      </c>
      <c r="D698" s="30">
        <v>2626</v>
      </c>
      <c r="E698" s="70">
        <f t="shared" si="10"/>
        <v>21.8015774180158</v>
      </c>
    </row>
    <row r="699" spans="1:5" ht="20.100000000000001" customHeight="1">
      <c r="A699" s="75" t="s">
        <v>543</v>
      </c>
      <c r="B699" s="30">
        <v>41349</v>
      </c>
      <c r="C699" s="30">
        <v>37649</v>
      </c>
      <c r="D699" s="30">
        <v>39500</v>
      </c>
      <c r="E699" s="70">
        <f t="shared" si="10"/>
        <v>104.916465244761</v>
      </c>
    </row>
    <row r="700" spans="1:5" ht="20.100000000000001" customHeight="1">
      <c r="A700" s="75" t="s">
        <v>544</v>
      </c>
      <c r="B700" s="30">
        <v>9226</v>
      </c>
      <c r="C700" s="30">
        <v>9226</v>
      </c>
      <c r="D700" s="30">
        <v>9693</v>
      </c>
      <c r="E700" s="70">
        <f t="shared" si="10"/>
        <v>105.061781920659</v>
      </c>
    </row>
    <row r="701" spans="1:5" ht="20.100000000000001" customHeight="1">
      <c r="A701" s="75" t="s">
        <v>10</v>
      </c>
      <c r="B701" s="30">
        <v>2455</v>
      </c>
      <c r="C701" s="30">
        <v>2455</v>
      </c>
      <c r="D701" s="30">
        <v>2580</v>
      </c>
      <c r="E701" s="70">
        <f t="shared" si="10"/>
        <v>105.091649694501</v>
      </c>
    </row>
    <row r="702" spans="1:5" ht="20.100000000000001" customHeight="1">
      <c r="A702" s="75" t="s">
        <v>11</v>
      </c>
      <c r="B702" s="30">
        <v>965</v>
      </c>
      <c r="C702" s="30">
        <v>965</v>
      </c>
      <c r="D702" s="30">
        <v>1014</v>
      </c>
      <c r="E702" s="70">
        <f t="shared" si="10"/>
        <v>105.077720207254</v>
      </c>
    </row>
    <row r="703" spans="1:5" ht="20.100000000000001" customHeight="1">
      <c r="A703" s="75" t="s">
        <v>12</v>
      </c>
      <c r="B703" s="30">
        <v>0</v>
      </c>
      <c r="C703" s="30">
        <v>0</v>
      </c>
      <c r="D703" s="30"/>
      <c r="E703" s="70" t="e">
        <f t="shared" si="10"/>
        <v>#DIV/0!</v>
      </c>
    </row>
    <row r="704" spans="1:5" ht="20.100000000000001" customHeight="1">
      <c r="A704" s="75" t="s">
        <v>545</v>
      </c>
      <c r="B704" s="30">
        <v>2429</v>
      </c>
      <c r="C704" s="30">
        <v>2429</v>
      </c>
      <c r="D704" s="30">
        <v>2552</v>
      </c>
      <c r="E704" s="70">
        <f t="shared" si="10"/>
        <v>105.06381226842301</v>
      </c>
    </row>
    <row r="705" spans="1:5" ht="20.100000000000001" customHeight="1">
      <c r="A705" s="75" t="s">
        <v>546</v>
      </c>
      <c r="B705" s="30">
        <v>0</v>
      </c>
      <c r="C705" s="30">
        <v>0</v>
      </c>
      <c r="D705" s="30"/>
      <c r="E705" s="70" t="e">
        <f t="shared" si="10"/>
        <v>#DIV/0!</v>
      </c>
    </row>
    <row r="706" spans="1:5" ht="20.100000000000001" customHeight="1">
      <c r="A706" s="75" t="s">
        <v>547</v>
      </c>
      <c r="B706" s="30">
        <v>185</v>
      </c>
      <c r="C706" s="30">
        <v>185</v>
      </c>
      <c r="D706" s="30">
        <v>194</v>
      </c>
      <c r="E706" s="70">
        <f t="shared" si="10"/>
        <v>104.864864864865</v>
      </c>
    </row>
    <row r="707" spans="1:5" ht="20.100000000000001" customHeight="1">
      <c r="A707" s="75" t="s">
        <v>548</v>
      </c>
      <c r="B707" s="30">
        <v>0</v>
      </c>
      <c r="C707" s="30">
        <v>0</v>
      </c>
      <c r="D707" s="30"/>
      <c r="E707" s="70" t="e">
        <f t="shared" si="10"/>
        <v>#DIV/0!</v>
      </c>
    </row>
    <row r="708" spans="1:5" ht="20.100000000000001" customHeight="1">
      <c r="A708" s="75" t="s">
        <v>549</v>
      </c>
      <c r="B708" s="30">
        <v>0</v>
      </c>
      <c r="C708" s="30">
        <v>0</v>
      </c>
      <c r="D708" s="30"/>
      <c r="E708" s="70" t="e">
        <f t="shared" si="10"/>
        <v>#DIV/0!</v>
      </c>
    </row>
    <row r="709" spans="1:5" ht="20.100000000000001" customHeight="1">
      <c r="A709" s="75" t="s">
        <v>550</v>
      </c>
      <c r="B709" s="30">
        <v>0</v>
      </c>
      <c r="C709" s="30">
        <v>0</v>
      </c>
      <c r="D709" s="30"/>
      <c r="E709" s="70" t="e">
        <f t="shared" ref="E709:E772" si="11">D709/C709*100</f>
        <v>#DIV/0!</v>
      </c>
    </row>
    <row r="710" spans="1:5" ht="20.100000000000001" customHeight="1">
      <c r="A710" s="75" t="s">
        <v>551</v>
      </c>
      <c r="B710" s="30">
        <v>0</v>
      </c>
      <c r="C710" s="30">
        <v>0</v>
      </c>
      <c r="D710" s="30"/>
      <c r="E710" s="70" t="e">
        <f t="shared" si="11"/>
        <v>#DIV/0!</v>
      </c>
    </row>
    <row r="711" spans="1:5" ht="20.100000000000001" customHeight="1">
      <c r="A711" s="75" t="s">
        <v>552</v>
      </c>
      <c r="B711" s="30">
        <v>3192</v>
      </c>
      <c r="C711" s="30">
        <v>3192</v>
      </c>
      <c r="D711" s="30">
        <v>3353</v>
      </c>
      <c r="E711" s="70">
        <f t="shared" si="11"/>
        <v>105.04385964912299</v>
      </c>
    </row>
    <row r="712" spans="1:5" ht="20.100000000000001" customHeight="1">
      <c r="A712" s="75" t="s">
        <v>553</v>
      </c>
      <c r="B712" s="30">
        <v>1418</v>
      </c>
      <c r="C712" s="30">
        <v>1418</v>
      </c>
      <c r="D712" s="30">
        <v>1488</v>
      </c>
      <c r="E712" s="70">
        <f t="shared" si="11"/>
        <v>104.93653032440101</v>
      </c>
    </row>
    <row r="713" spans="1:5" ht="20.100000000000001" customHeight="1">
      <c r="A713" s="75" t="s">
        <v>554</v>
      </c>
      <c r="B713" s="30">
        <v>1418</v>
      </c>
      <c r="C713" s="30">
        <v>1418</v>
      </c>
      <c r="D713" s="30">
        <v>1488</v>
      </c>
      <c r="E713" s="70">
        <f t="shared" si="11"/>
        <v>104.93653032440101</v>
      </c>
    </row>
    <row r="714" spans="1:5" ht="20.100000000000001" customHeight="1">
      <c r="A714" s="75" t="s">
        <v>555</v>
      </c>
      <c r="B714" s="30">
        <v>13630</v>
      </c>
      <c r="C714" s="30">
        <v>9930</v>
      </c>
      <c r="D714" s="30">
        <v>11895</v>
      </c>
      <c r="E714" s="70">
        <f t="shared" si="11"/>
        <v>119.788519637462</v>
      </c>
    </row>
    <row r="715" spans="1:5" ht="20.100000000000001" customHeight="1">
      <c r="A715" s="75" t="s">
        <v>556</v>
      </c>
      <c r="B715" s="30">
        <v>0</v>
      </c>
      <c r="C715" s="30">
        <v>0</v>
      </c>
      <c r="D715" s="30"/>
      <c r="E715" s="70" t="e">
        <f t="shared" si="11"/>
        <v>#DIV/0!</v>
      </c>
    </row>
    <row r="716" spans="1:5" ht="20.100000000000001" customHeight="1">
      <c r="A716" s="75" t="s">
        <v>557</v>
      </c>
      <c r="B716" s="30">
        <v>13630</v>
      </c>
      <c r="C716" s="30">
        <v>9930</v>
      </c>
      <c r="D716" s="30">
        <v>11895</v>
      </c>
      <c r="E716" s="70">
        <f t="shared" si="11"/>
        <v>119.788519637462</v>
      </c>
    </row>
    <row r="717" spans="1:5" ht="20.100000000000001" customHeight="1">
      <c r="A717" s="75" t="s">
        <v>558</v>
      </c>
      <c r="B717" s="30">
        <v>14341</v>
      </c>
      <c r="C717" s="30">
        <v>14341</v>
      </c>
      <c r="D717" s="30">
        <v>14900</v>
      </c>
      <c r="E717" s="70">
        <f t="shared" si="11"/>
        <v>103.897915068684</v>
      </c>
    </row>
    <row r="718" spans="1:5" ht="20.100000000000001" customHeight="1">
      <c r="A718" s="75" t="s">
        <v>559</v>
      </c>
      <c r="B718" s="30">
        <v>14341</v>
      </c>
      <c r="C718" s="30">
        <v>14341</v>
      </c>
      <c r="D718" s="30">
        <v>14900</v>
      </c>
      <c r="E718" s="70">
        <f t="shared" si="11"/>
        <v>103.897915068684</v>
      </c>
    </row>
    <row r="719" spans="1:5" ht="20.100000000000001" customHeight="1">
      <c r="A719" s="75" t="s">
        <v>560</v>
      </c>
      <c r="B719" s="30">
        <v>135</v>
      </c>
      <c r="C719" s="30">
        <v>135</v>
      </c>
      <c r="D719" s="30">
        <v>141</v>
      </c>
      <c r="E719" s="70">
        <f t="shared" si="11"/>
        <v>104.444444444444</v>
      </c>
    </row>
    <row r="720" spans="1:5" ht="20.100000000000001" customHeight="1">
      <c r="A720" s="75" t="s">
        <v>561</v>
      </c>
      <c r="B720" s="30">
        <v>135</v>
      </c>
      <c r="C720" s="30">
        <v>135</v>
      </c>
      <c r="D720" s="30">
        <v>141</v>
      </c>
      <c r="E720" s="70">
        <f t="shared" si="11"/>
        <v>104.444444444444</v>
      </c>
    </row>
    <row r="721" spans="1:5" ht="20.100000000000001" customHeight="1">
      <c r="A721" s="75" t="s">
        <v>562</v>
      </c>
      <c r="B721" s="30">
        <v>2599</v>
      </c>
      <c r="C721" s="30">
        <v>2599</v>
      </c>
      <c r="D721" s="30">
        <v>1383</v>
      </c>
      <c r="E721" s="70">
        <f t="shared" si="11"/>
        <v>53.212774143901498</v>
      </c>
    </row>
    <row r="722" spans="1:5" ht="20.100000000000001" customHeight="1">
      <c r="A722" s="75" t="s">
        <v>563</v>
      </c>
      <c r="B722" s="30">
        <v>2599</v>
      </c>
      <c r="C722" s="30">
        <v>2599</v>
      </c>
      <c r="D722" s="30">
        <v>1383</v>
      </c>
      <c r="E722" s="70">
        <f t="shared" si="11"/>
        <v>53.212774143901498</v>
      </c>
    </row>
    <row r="723" spans="1:5" ht="20.100000000000001" customHeight="1">
      <c r="A723" s="75" t="s">
        <v>564</v>
      </c>
      <c r="B723" s="30">
        <v>110159</v>
      </c>
      <c r="C723" s="30">
        <v>96965</v>
      </c>
      <c r="D723" s="30">
        <v>101000</v>
      </c>
      <c r="E723" s="70">
        <f t="shared" si="11"/>
        <v>104.161295312742</v>
      </c>
    </row>
    <row r="724" spans="1:5" ht="20.100000000000001" customHeight="1">
      <c r="A724" s="75" t="s">
        <v>565</v>
      </c>
      <c r="B724" s="30">
        <v>33362</v>
      </c>
      <c r="C724" s="30">
        <v>33362</v>
      </c>
      <c r="D724" s="30">
        <v>34729</v>
      </c>
      <c r="E724" s="70">
        <f t="shared" si="11"/>
        <v>104.097476170493</v>
      </c>
    </row>
    <row r="725" spans="1:5" ht="20.100000000000001" customHeight="1">
      <c r="A725" s="75" t="s">
        <v>10</v>
      </c>
      <c r="B725" s="30">
        <v>5527</v>
      </c>
      <c r="C725" s="30">
        <v>5527</v>
      </c>
      <c r="D725" s="30">
        <v>5754</v>
      </c>
      <c r="E725" s="70">
        <f t="shared" si="11"/>
        <v>104.107110548218</v>
      </c>
    </row>
    <row r="726" spans="1:5" ht="20.100000000000001" customHeight="1">
      <c r="A726" s="75" t="s">
        <v>11</v>
      </c>
      <c r="B726" s="30">
        <v>280</v>
      </c>
      <c r="C726" s="30">
        <v>280</v>
      </c>
      <c r="D726" s="30">
        <v>291</v>
      </c>
      <c r="E726" s="70">
        <f t="shared" si="11"/>
        <v>103.928571428571</v>
      </c>
    </row>
    <row r="727" spans="1:5" ht="20.100000000000001" customHeight="1">
      <c r="A727" s="75" t="s">
        <v>12</v>
      </c>
      <c r="B727" s="30">
        <v>0</v>
      </c>
      <c r="C727" s="30">
        <v>0</v>
      </c>
      <c r="D727" s="30"/>
      <c r="E727" s="70" t="e">
        <f t="shared" si="11"/>
        <v>#DIV/0!</v>
      </c>
    </row>
    <row r="728" spans="1:5" ht="20.100000000000001" customHeight="1">
      <c r="A728" s="75" t="s">
        <v>19</v>
      </c>
      <c r="B728" s="30">
        <v>1224</v>
      </c>
      <c r="C728" s="30">
        <v>1224</v>
      </c>
      <c r="D728" s="30">
        <v>1274</v>
      </c>
      <c r="E728" s="70">
        <f t="shared" si="11"/>
        <v>104.084967320261</v>
      </c>
    </row>
    <row r="729" spans="1:5" ht="20.100000000000001" customHeight="1">
      <c r="A729" s="75" t="s">
        <v>566</v>
      </c>
      <c r="B729" s="30">
        <v>0</v>
      </c>
      <c r="C729" s="30">
        <v>0</v>
      </c>
      <c r="D729" s="30"/>
      <c r="E729" s="70" t="e">
        <f t="shared" si="11"/>
        <v>#DIV/0!</v>
      </c>
    </row>
    <row r="730" spans="1:5" ht="20.100000000000001" customHeight="1">
      <c r="A730" s="75" t="s">
        <v>567</v>
      </c>
      <c r="B730" s="30">
        <v>112</v>
      </c>
      <c r="C730" s="30">
        <v>112</v>
      </c>
      <c r="D730" s="30">
        <v>117</v>
      </c>
      <c r="E730" s="70">
        <f t="shared" si="11"/>
        <v>104.46428571428601</v>
      </c>
    </row>
    <row r="731" spans="1:5" ht="20.100000000000001" customHeight="1">
      <c r="A731" s="75" t="s">
        <v>568</v>
      </c>
      <c r="B731" s="30">
        <v>223</v>
      </c>
      <c r="C731" s="30">
        <v>223</v>
      </c>
      <c r="D731" s="30">
        <v>232</v>
      </c>
      <c r="E731" s="70">
        <f t="shared" si="11"/>
        <v>104.03587443946201</v>
      </c>
    </row>
    <row r="732" spans="1:5" ht="20.100000000000001" customHeight="1">
      <c r="A732" s="75" t="s">
        <v>569</v>
      </c>
      <c r="B732" s="30">
        <v>6</v>
      </c>
      <c r="C732" s="30">
        <v>6</v>
      </c>
      <c r="D732" s="30">
        <v>6</v>
      </c>
      <c r="E732" s="70">
        <f t="shared" si="11"/>
        <v>100</v>
      </c>
    </row>
    <row r="733" spans="1:5" ht="20.100000000000001" customHeight="1">
      <c r="A733" s="75" t="s">
        <v>570</v>
      </c>
      <c r="B733" s="30">
        <v>400</v>
      </c>
      <c r="C733" s="30">
        <v>400</v>
      </c>
      <c r="D733" s="30">
        <v>416</v>
      </c>
      <c r="E733" s="70">
        <f t="shared" si="11"/>
        <v>104</v>
      </c>
    </row>
    <row r="734" spans="1:5" ht="20.100000000000001" customHeight="1">
      <c r="A734" s="75" t="s">
        <v>571</v>
      </c>
      <c r="B734" s="30">
        <v>0</v>
      </c>
      <c r="C734" s="30">
        <v>0</v>
      </c>
      <c r="D734" s="30"/>
      <c r="E734" s="70" t="e">
        <f t="shared" si="11"/>
        <v>#DIV/0!</v>
      </c>
    </row>
    <row r="735" spans="1:5" ht="20.100000000000001" customHeight="1">
      <c r="A735" s="75" t="s">
        <v>572</v>
      </c>
      <c r="B735" s="30">
        <v>0</v>
      </c>
      <c r="C735" s="30">
        <v>0</v>
      </c>
      <c r="D735" s="30"/>
      <c r="E735" s="70" t="e">
        <f t="shared" si="11"/>
        <v>#DIV/0!</v>
      </c>
    </row>
    <row r="736" spans="1:5" ht="20.100000000000001" customHeight="1">
      <c r="A736" s="75" t="s">
        <v>573</v>
      </c>
      <c r="B736" s="30">
        <v>0</v>
      </c>
      <c r="C736" s="30">
        <v>0</v>
      </c>
      <c r="D736" s="30"/>
      <c r="E736" s="70" t="e">
        <f t="shared" si="11"/>
        <v>#DIV/0!</v>
      </c>
    </row>
    <row r="737" spans="1:5" ht="20.100000000000001" customHeight="1">
      <c r="A737" s="75" t="s">
        <v>574</v>
      </c>
      <c r="B737" s="30">
        <v>0</v>
      </c>
      <c r="C737" s="30">
        <v>0</v>
      </c>
      <c r="D737" s="30"/>
      <c r="E737" s="70" t="e">
        <f t="shared" si="11"/>
        <v>#DIV/0!</v>
      </c>
    </row>
    <row r="738" spans="1:5" ht="20.100000000000001" customHeight="1">
      <c r="A738" s="75" t="s">
        <v>575</v>
      </c>
      <c r="B738" s="30">
        <v>0</v>
      </c>
      <c r="C738" s="30">
        <v>0</v>
      </c>
      <c r="D738" s="30"/>
      <c r="E738" s="70" t="e">
        <f t="shared" si="11"/>
        <v>#DIV/0!</v>
      </c>
    </row>
    <row r="739" spans="1:5" ht="20.100000000000001" customHeight="1">
      <c r="A739" s="75" t="s">
        <v>576</v>
      </c>
      <c r="B739" s="30">
        <v>0</v>
      </c>
      <c r="C739" s="30">
        <v>0</v>
      </c>
      <c r="D739" s="30"/>
      <c r="E739" s="70" t="e">
        <f t="shared" si="11"/>
        <v>#DIV/0!</v>
      </c>
    </row>
    <row r="740" spans="1:5" ht="20.100000000000001" customHeight="1">
      <c r="A740" s="75" t="s">
        <v>577</v>
      </c>
      <c r="B740" s="30">
        <v>20</v>
      </c>
      <c r="C740" s="30">
        <v>20</v>
      </c>
      <c r="D740" s="30">
        <v>21</v>
      </c>
      <c r="E740" s="70">
        <f t="shared" si="11"/>
        <v>105</v>
      </c>
    </row>
    <row r="741" spans="1:5" ht="20.100000000000001" customHeight="1">
      <c r="A741" s="75" t="s">
        <v>578</v>
      </c>
      <c r="B741" s="30">
        <v>0</v>
      </c>
      <c r="C741" s="30">
        <v>0</v>
      </c>
      <c r="D741" s="30"/>
      <c r="E741" s="70" t="e">
        <f t="shared" si="11"/>
        <v>#DIV/0!</v>
      </c>
    </row>
    <row r="742" spans="1:5" ht="20.100000000000001" customHeight="1">
      <c r="A742" s="75" t="s">
        <v>579</v>
      </c>
      <c r="B742" s="30">
        <v>0</v>
      </c>
      <c r="C742" s="30">
        <v>0</v>
      </c>
      <c r="D742" s="30"/>
      <c r="E742" s="70" t="e">
        <f t="shared" si="11"/>
        <v>#DIV/0!</v>
      </c>
    </row>
    <row r="743" spans="1:5" ht="20.100000000000001" customHeight="1">
      <c r="A743" s="75" t="s">
        <v>580</v>
      </c>
      <c r="B743" s="30">
        <v>0</v>
      </c>
      <c r="C743" s="30">
        <v>0</v>
      </c>
      <c r="D743" s="30"/>
      <c r="E743" s="70" t="e">
        <f t="shared" si="11"/>
        <v>#DIV/0!</v>
      </c>
    </row>
    <row r="744" spans="1:5" ht="20.100000000000001" customHeight="1">
      <c r="A744" s="75" t="s">
        <v>581</v>
      </c>
      <c r="B744" s="30">
        <v>0</v>
      </c>
      <c r="C744" s="30">
        <v>0</v>
      </c>
      <c r="D744" s="30"/>
      <c r="E744" s="70" t="e">
        <f t="shared" si="11"/>
        <v>#DIV/0!</v>
      </c>
    </row>
    <row r="745" spans="1:5" ht="20.100000000000001" customHeight="1">
      <c r="A745" s="75" t="s">
        <v>582</v>
      </c>
      <c r="B745" s="30">
        <v>0</v>
      </c>
      <c r="C745" s="30">
        <v>0</v>
      </c>
      <c r="D745" s="30"/>
      <c r="E745" s="70" t="e">
        <f t="shared" si="11"/>
        <v>#DIV/0!</v>
      </c>
    </row>
    <row r="746" spans="1:5" ht="20.100000000000001" customHeight="1">
      <c r="A746" s="75" t="s">
        <v>583</v>
      </c>
      <c r="B746" s="30">
        <v>0</v>
      </c>
      <c r="C746" s="30">
        <v>0</v>
      </c>
      <c r="D746" s="30"/>
      <c r="E746" s="70" t="e">
        <f t="shared" si="11"/>
        <v>#DIV/0!</v>
      </c>
    </row>
    <row r="747" spans="1:5" ht="20.100000000000001" customHeight="1">
      <c r="A747" s="75" t="s">
        <v>584</v>
      </c>
      <c r="B747" s="30">
        <v>11466</v>
      </c>
      <c r="C747" s="30">
        <v>11466</v>
      </c>
      <c r="D747" s="30">
        <v>11936</v>
      </c>
      <c r="E747" s="70">
        <f t="shared" si="11"/>
        <v>104.099075527647</v>
      </c>
    </row>
    <row r="748" spans="1:5" ht="20.100000000000001" customHeight="1">
      <c r="A748" s="75" t="s">
        <v>585</v>
      </c>
      <c r="B748" s="30">
        <v>106</v>
      </c>
      <c r="C748" s="30">
        <v>106</v>
      </c>
      <c r="D748" s="30">
        <v>110</v>
      </c>
      <c r="E748" s="70">
        <f t="shared" si="11"/>
        <v>103.77358490566</v>
      </c>
    </row>
    <row r="749" spans="1:5" ht="20.100000000000001" customHeight="1">
      <c r="A749" s="75" t="s">
        <v>586</v>
      </c>
      <c r="B749" s="30">
        <v>13998</v>
      </c>
      <c r="C749" s="30">
        <v>13998</v>
      </c>
      <c r="D749" s="30">
        <v>14572</v>
      </c>
      <c r="E749" s="70">
        <f t="shared" si="11"/>
        <v>104.10058579797099</v>
      </c>
    </row>
    <row r="750" spans="1:5" ht="20.100000000000001" customHeight="1">
      <c r="A750" s="75" t="s">
        <v>587</v>
      </c>
      <c r="B750" s="30">
        <v>1314</v>
      </c>
      <c r="C750" s="30">
        <v>1314</v>
      </c>
      <c r="D750" s="30">
        <v>1367</v>
      </c>
      <c r="E750" s="70">
        <f t="shared" si="11"/>
        <v>104.03348554033499</v>
      </c>
    </row>
    <row r="751" spans="1:5" ht="20.100000000000001" customHeight="1">
      <c r="A751" s="75" t="s">
        <v>10</v>
      </c>
      <c r="B751" s="30">
        <v>0</v>
      </c>
      <c r="C751" s="30">
        <v>0</v>
      </c>
      <c r="D751" s="30"/>
      <c r="E751" s="70" t="e">
        <f t="shared" si="11"/>
        <v>#DIV/0!</v>
      </c>
    </row>
    <row r="752" spans="1:5" ht="20.100000000000001" customHeight="1">
      <c r="A752" s="75" t="s">
        <v>11</v>
      </c>
      <c r="B752" s="30">
        <v>8</v>
      </c>
      <c r="C752" s="30">
        <v>8</v>
      </c>
      <c r="D752" s="30">
        <v>8</v>
      </c>
      <c r="E752" s="70">
        <f t="shared" si="11"/>
        <v>100</v>
      </c>
    </row>
    <row r="753" spans="1:5" ht="20.100000000000001" customHeight="1">
      <c r="A753" s="75" t="s">
        <v>12</v>
      </c>
      <c r="B753" s="30">
        <v>0</v>
      </c>
      <c r="C753" s="30">
        <v>0</v>
      </c>
      <c r="D753" s="30"/>
      <c r="E753" s="70" t="e">
        <f t="shared" si="11"/>
        <v>#DIV/0!</v>
      </c>
    </row>
    <row r="754" spans="1:5" ht="20.100000000000001" customHeight="1">
      <c r="A754" s="75" t="s">
        <v>588</v>
      </c>
      <c r="B754" s="30">
        <v>187</v>
      </c>
      <c r="C754" s="30">
        <v>187</v>
      </c>
      <c r="D754" s="30">
        <v>194</v>
      </c>
      <c r="E754" s="70">
        <f t="shared" si="11"/>
        <v>103.743315508021</v>
      </c>
    </row>
    <row r="755" spans="1:5" ht="20.100000000000001" customHeight="1">
      <c r="A755" s="75" t="s">
        <v>589</v>
      </c>
      <c r="B755" s="30">
        <v>39</v>
      </c>
      <c r="C755" s="30">
        <v>39</v>
      </c>
      <c r="D755" s="30">
        <v>40</v>
      </c>
      <c r="E755" s="70">
        <f t="shared" si="11"/>
        <v>102.564102564103</v>
      </c>
    </row>
    <row r="756" spans="1:5" ht="20.100000000000001" customHeight="1">
      <c r="A756" s="75" t="s">
        <v>590</v>
      </c>
      <c r="B756" s="30">
        <v>0</v>
      </c>
      <c r="C756" s="30">
        <v>0</v>
      </c>
      <c r="D756" s="30"/>
      <c r="E756" s="70" t="e">
        <f t="shared" si="11"/>
        <v>#DIV/0!</v>
      </c>
    </row>
    <row r="757" spans="1:5" ht="20.100000000000001" customHeight="1">
      <c r="A757" s="75" t="s">
        <v>591</v>
      </c>
      <c r="B757" s="30">
        <v>0</v>
      </c>
      <c r="C757" s="30">
        <v>0</v>
      </c>
      <c r="D757" s="30"/>
      <c r="E757" s="70" t="e">
        <f t="shared" si="11"/>
        <v>#DIV/0!</v>
      </c>
    </row>
    <row r="758" spans="1:5" ht="20.100000000000001" customHeight="1">
      <c r="A758" s="75" t="s">
        <v>592</v>
      </c>
      <c r="B758" s="30">
        <v>0</v>
      </c>
      <c r="C758" s="30">
        <v>0</v>
      </c>
      <c r="D758" s="30"/>
      <c r="E758" s="70" t="e">
        <f t="shared" si="11"/>
        <v>#DIV/0!</v>
      </c>
    </row>
    <row r="759" spans="1:5" ht="20.100000000000001" customHeight="1">
      <c r="A759" s="75" t="s">
        <v>593</v>
      </c>
      <c r="B759" s="30">
        <v>123</v>
      </c>
      <c r="C759" s="30">
        <v>123</v>
      </c>
      <c r="D759" s="30">
        <v>128</v>
      </c>
      <c r="E759" s="70">
        <f t="shared" si="11"/>
        <v>104.065040650407</v>
      </c>
    </row>
    <row r="760" spans="1:5" ht="20.100000000000001" customHeight="1">
      <c r="A760" s="75" t="s">
        <v>594</v>
      </c>
      <c r="B760" s="30">
        <v>0</v>
      </c>
      <c r="C760" s="30">
        <v>0</v>
      </c>
      <c r="D760" s="30"/>
      <c r="E760" s="70" t="e">
        <f t="shared" si="11"/>
        <v>#DIV/0!</v>
      </c>
    </row>
    <row r="761" spans="1:5" ht="20.100000000000001" customHeight="1">
      <c r="A761" s="75" t="s">
        <v>595</v>
      </c>
      <c r="B761" s="30">
        <v>0</v>
      </c>
      <c r="C761" s="30">
        <v>0</v>
      </c>
      <c r="D761" s="30"/>
      <c r="E761" s="70" t="e">
        <f t="shared" si="11"/>
        <v>#DIV/0!</v>
      </c>
    </row>
    <row r="762" spans="1:5" ht="20.100000000000001" customHeight="1">
      <c r="A762" s="75" t="s">
        <v>596</v>
      </c>
      <c r="B762" s="30">
        <v>0</v>
      </c>
      <c r="C762" s="30">
        <v>0</v>
      </c>
      <c r="D762" s="30"/>
      <c r="E762" s="70" t="e">
        <f t="shared" si="11"/>
        <v>#DIV/0!</v>
      </c>
    </row>
    <row r="763" spans="1:5" ht="20.100000000000001" customHeight="1">
      <c r="A763" s="75" t="s">
        <v>597</v>
      </c>
      <c r="B763" s="30">
        <v>11</v>
      </c>
      <c r="C763" s="30">
        <v>11</v>
      </c>
      <c r="D763" s="30">
        <v>11</v>
      </c>
      <c r="E763" s="70">
        <f t="shared" si="11"/>
        <v>100</v>
      </c>
    </row>
    <row r="764" spans="1:5" ht="20.100000000000001" customHeight="1">
      <c r="A764" s="75" t="s">
        <v>598</v>
      </c>
      <c r="B764" s="30">
        <v>0</v>
      </c>
      <c r="C764" s="30">
        <v>0</v>
      </c>
      <c r="D764" s="30"/>
      <c r="E764" s="70" t="e">
        <f t="shared" si="11"/>
        <v>#DIV/0!</v>
      </c>
    </row>
    <row r="765" spans="1:5" ht="20.100000000000001" customHeight="1">
      <c r="A765" s="75" t="s">
        <v>599</v>
      </c>
      <c r="B765" s="30">
        <v>0</v>
      </c>
      <c r="C765" s="30">
        <v>0</v>
      </c>
      <c r="D765" s="30"/>
      <c r="E765" s="70" t="e">
        <f t="shared" si="11"/>
        <v>#DIV/0!</v>
      </c>
    </row>
    <row r="766" spans="1:5" ht="20.100000000000001" customHeight="1">
      <c r="A766" s="75" t="s">
        <v>600</v>
      </c>
      <c r="B766" s="30">
        <v>0</v>
      </c>
      <c r="C766" s="30">
        <v>0</v>
      </c>
      <c r="D766" s="30"/>
      <c r="E766" s="70" t="e">
        <f t="shared" si="11"/>
        <v>#DIV/0!</v>
      </c>
    </row>
    <row r="767" spans="1:5" ht="20.100000000000001" customHeight="1">
      <c r="A767" s="75" t="s">
        <v>601</v>
      </c>
      <c r="B767" s="30">
        <v>0</v>
      </c>
      <c r="C767" s="30">
        <v>0</v>
      </c>
      <c r="D767" s="30"/>
      <c r="E767" s="70" t="e">
        <f t="shared" si="11"/>
        <v>#DIV/0!</v>
      </c>
    </row>
    <row r="768" spans="1:5" ht="20.100000000000001" customHeight="1">
      <c r="A768" s="75" t="s">
        <v>602</v>
      </c>
      <c r="B768" s="30">
        <v>0</v>
      </c>
      <c r="C768" s="30">
        <v>0</v>
      </c>
      <c r="D768" s="30"/>
      <c r="E768" s="70" t="e">
        <f t="shared" si="11"/>
        <v>#DIV/0!</v>
      </c>
    </row>
    <row r="769" spans="1:5" ht="20.100000000000001" customHeight="1">
      <c r="A769" s="75" t="s">
        <v>603</v>
      </c>
      <c r="B769" s="30">
        <v>0</v>
      </c>
      <c r="C769" s="30">
        <v>0</v>
      </c>
      <c r="D769" s="30"/>
      <c r="E769" s="70" t="e">
        <f t="shared" si="11"/>
        <v>#DIV/0!</v>
      </c>
    </row>
    <row r="770" spans="1:5" ht="20.100000000000001" customHeight="1">
      <c r="A770" s="75" t="s">
        <v>604</v>
      </c>
      <c r="B770" s="30">
        <v>0</v>
      </c>
      <c r="C770" s="30">
        <v>0</v>
      </c>
      <c r="D770" s="30"/>
      <c r="E770" s="70" t="e">
        <f t="shared" si="11"/>
        <v>#DIV/0!</v>
      </c>
    </row>
    <row r="771" spans="1:5" ht="20.100000000000001" customHeight="1">
      <c r="A771" s="75" t="s">
        <v>605</v>
      </c>
      <c r="B771" s="30">
        <v>0</v>
      </c>
      <c r="C771" s="30">
        <v>0</v>
      </c>
      <c r="D771" s="30"/>
      <c r="E771" s="70" t="e">
        <f t="shared" si="11"/>
        <v>#DIV/0!</v>
      </c>
    </row>
    <row r="772" spans="1:5" ht="20.100000000000001" customHeight="1">
      <c r="A772" s="75" t="s">
        <v>606</v>
      </c>
      <c r="B772" s="30">
        <v>0</v>
      </c>
      <c r="C772" s="30">
        <v>0</v>
      </c>
      <c r="D772" s="30"/>
      <c r="E772" s="70" t="e">
        <f t="shared" si="11"/>
        <v>#DIV/0!</v>
      </c>
    </row>
    <row r="773" spans="1:5" ht="20.100000000000001" customHeight="1">
      <c r="A773" s="75" t="s">
        <v>607</v>
      </c>
      <c r="B773" s="30">
        <v>0</v>
      </c>
      <c r="C773" s="30">
        <v>0</v>
      </c>
      <c r="D773" s="30"/>
      <c r="E773" s="70" t="e">
        <f t="shared" ref="E773:E836" si="12">D773/C773*100</f>
        <v>#DIV/0!</v>
      </c>
    </row>
    <row r="774" spans="1:5" ht="20.100000000000001" customHeight="1">
      <c r="A774" s="75" t="s">
        <v>608</v>
      </c>
      <c r="B774" s="30">
        <v>0</v>
      </c>
      <c r="C774" s="30">
        <v>0</v>
      </c>
      <c r="D774" s="30"/>
      <c r="E774" s="70" t="e">
        <f t="shared" si="12"/>
        <v>#DIV/0!</v>
      </c>
    </row>
    <row r="775" spans="1:5" ht="20.100000000000001" customHeight="1">
      <c r="A775" s="75" t="s">
        <v>609</v>
      </c>
      <c r="B775" s="30">
        <v>0</v>
      </c>
      <c r="C775" s="30">
        <v>0</v>
      </c>
      <c r="D775" s="30"/>
      <c r="E775" s="70" t="e">
        <f t="shared" si="12"/>
        <v>#DIV/0!</v>
      </c>
    </row>
    <row r="776" spans="1:5" ht="20.100000000000001" customHeight="1">
      <c r="A776" s="75" t="s">
        <v>610</v>
      </c>
      <c r="B776" s="30">
        <v>55</v>
      </c>
      <c r="C776" s="30">
        <v>55</v>
      </c>
      <c r="D776" s="30">
        <v>58</v>
      </c>
      <c r="E776" s="70">
        <f t="shared" si="12"/>
        <v>105.454545454545</v>
      </c>
    </row>
    <row r="777" spans="1:5" ht="20.100000000000001" customHeight="1">
      <c r="A777" s="75" t="s">
        <v>611</v>
      </c>
      <c r="B777" s="30">
        <v>891</v>
      </c>
      <c r="C777" s="30">
        <v>891</v>
      </c>
      <c r="D777" s="30">
        <v>928</v>
      </c>
      <c r="E777" s="70">
        <f t="shared" si="12"/>
        <v>104.152637485971</v>
      </c>
    </row>
    <row r="778" spans="1:5" ht="20.100000000000001" customHeight="1">
      <c r="A778" s="75" t="s">
        <v>612</v>
      </c>
      <c r="B778" s="30">
        <v>73139</v>
      </c>
      <c r="C778" s="30">
        <v>59945</v>
      </c>
      <c r="D778" s="30">
        <v>59947</v>
      </c>
      <c r="E778" s="70">
        <f t="shared" si="12"/>
        <v>100.003336391692</v>
      </c>
    </row>
    <row r="779" spans="1:5" ht="20.100000000000001" customHeight="1">
      <c r="A779" s="75" t="s">
        <v>10</v>
      </c>
      <c r="B779" s="30">
        <v>0</v>
      </c>
      <c r="C779" s="30">
        <v>0</v>
      </c>
      <c r="D779" s="30"/>
      <c r="E779" s="70" t="e">
        <f t="shared" si="12"/>
        <v>#DIV/0!</v>
      </c>
    </row>
    <row r="780" spans="1:5" ht="20.100000000000001" customHeight="1">
      <c r="A780" s="75" t="s">
        <v>11</v>
      </c>
      <c r="B780" s="30">
        <v>1276</v>
      </c>
      <c r="C780" s="30">
        <v>1276</v>
      </c>
      <c r="D780" s="30">
        <v>1328</v>
      </c>
      <c r="E780" s="70">
        <f t="shared" si="12"/>
        <v>104.07523510971799</v>
      </c>
    </row>
    <row r="781" spans="1:5" ht="20.100000000000001" customHeight="1">
      <c r="A781" s="75" t="s">
        <v>12</v>
      </c>
      <c r="B781" s="30">
        <v>0</v>
      </c>
      <c r="C781" s="30">
        <v>0</v>
      </c>
      <c r="D781" s="30"/>
      <c r="E781" s="70" t="e">
        <f t="shared" si="12"/>
        <v>#DIV/0!</v>
      </c>
    </row>
    <row r="782" spans="1:5" ht="20.100000000000001" customHeight="1">
      <c r="A782" s="75" t="s">
        <v>613</v>
      </c>
      <c r="B782" s="30">
        <v>319</v>
      </c>
      <c r="C782" s="30">
        <v>319</v>
      </c>
      <c r="D782" s="30">
        <v>332</v>
      </c>
      <c r="E782" s="70">
        <f t="shared" si="12"/>
        <v>104.07523510971799</v>
      </c>
    </row>
    <row r="783" spans="1:5" ht="20.100000000000001" customHeight="1">
      <c r="A783" s="75" t="s">
        <v>614</v>
      </c>
      <c r="B783" s="30">
        <v>17980</v>
      </c>
      <c r="C783" s="30">
        <v>17980</v>
      </c>
      <c r="D783" s="30">
        <v>18718</v>
      </c>
      <c r="E783" s="70">
        <f t="shared" si="12"/>
        <v>104.10456062291399</v>
      </c>
    </row>
    <row r="784" spans="1:5" ht="20.100000000000001" customHeight="1">
      <c r="A784" s="75" t="s">
        <v>615</v>
      </c>
      <c r="B784" s="30">
        <v>0</v>
      </c>
      <c r="C784" s="30">
        <v>0</v>
      </c>
      <c r="D784" s="30"/>
      <c r="E784" s="70" t="e">
        <f t="shared" si="12"/>
        <v>#DIV/0!</v>
      </c>
    </row>
    <row r="785" spans="1:5" ht="20.100000000000001" customHeight="1">
      <c r="A785" s="75" t="s">
        <v>616</v>
      </c>
      <c r="B785" s="30">
        <v>0</v>
      </c>
      <c r="C785" s="30">
        <v>0</v>
      </c>
      <c r="D785" s="30"/>
      <c r="E785" s="70" t="e">
        <f t="shared" si="12"/>
        <v>#DIV/0!</v>
      </c>
    </row>
    <row r="786" spans="1:5" ht="20.100000000000001" customHeight="1">
      <c r="A786" s="75" t="s">
        <v>617</v>
      </c>
      <c r="B786" s="30">
        <v>0</v>
      </c>
      <c r="C786" s="30">
        <v>0</v>
      </c>
      <c r="D786" s="30"/>
      <c r="E786" s="70" t="e">
        <f t="shared" si="12"/>
        <v>#DIV/0!</v>
      </c>
    </row>
    <row r="787" spans="1:5" ht="20.100000000000001" customHeight="1">
      <c r="A787" s="75" t="s">
        <v>618</v>
      </c>
      <c r="B787" s="30">
        <v>0</v>
      </c>
      <c r="C787" s="30">
        <v>0</v>
      </c>
      <c r="D787" s="30"/>
      <c r="E787" s="70" t="e">
        <f t="shared" si="12"/>
        <v>#DIV/0!</v>
      </c>
    </row>
    <row r="788" spans="1:5" ht="20.100000000000001" customHeight="1">
      <c r="A788" s="75" t="s">
        <v>619</v>
      </c>
      <c r="B788" s="30">
        <v>30</v>
      </c>
      <c r="C788" s="30">
        <v>30</v>
      </c>
      <c r="D788" s="30">
        <v>31</v>
      </c>
      <c r="E788" s="70">
        <f t="shared" si="12"/>
        <v>103.333333333333</v>
      </c>
    </row>
    <row r="789" spans="1:5" ht="20.100000000000001" customHeight="1">
      <c r="A789" s="75" t="s">
        <v>620</v>
      </c>
      <c r="B789" s="30">
        <v>260</v>
      </c>
      <c r="C789" s="30">
        <v>260</v>
      </c>
      <c r="D789" s="30">
        <v>271</v>
      </c>
      <c r="E789" s="70">
        <f t="shared" si="12"/>
        <v>104.230769230769</v>
      </c>
    </row>
    <row r="790" spans="1:5" ht="20.100000000000001" customHeight="1">
      <c r="A790" s="75" t="s">
        <v>621</v>
      </c>
      <c r="B790" s="30">
        <v>50</v>
      </c>
      <c r="C790" s="30">
        <v>50</v>
      </c>
      <c r="D790" s="30">
        <v>52</v>
      </c>
      <c r="E790" s="70">
        <f t="shared" si="12"/>
        <v>104</v>
      </c>
    </row>
    <row r="791" spans="1:5" ht="20.100000000000001" customHeight="1">
      <c r="A791" s="75" t="s">
        <v>622</v>
      </c>
      <c r="B791" s="30">
        <v>25</v>
      </c>
      <c r="C791" s="30">
        <v>25</v>
      </c>
      <c r="D791" s="30">
        <v>26</v>
      </c>
      <c r="E791" s="70">
        <f t="shared" si="12"/>
        <v>104</v>
      </c>
    </row>
    <row r="792" spans="1:5" ht="20.100000000000001" customHeight="1">
      <c r="A792" s="75" t="s">
        <v>623</v>
      </c>
      <c r="B792" s="30">
        <v>262</v>
      </c>
      <c r="C792" s="30">
        <v>262</v>
      </c>
      <c r="D792" s="30">
        <v>273</v>
      </c>
      <c r="E792" s="70">
        <f t="shared" si="12"/>
        <v>104.198473282443</v>
      </c>
    </row>
    <row r="793" spans="1:5" ht="20.100000000000001" customHeight="1">
      <c r="A793" s="75" t="s">
        <v>624</v>
      </c>
      <c r="B793" s="30">
        <v>0</v>
      </c>
      <c r="C793" s="30">
        <v>0</v>
      </c>
      <c r="D793" s="30"/>
      <c r="E793" s="70" t="e">
        <f t="shared" si="12"/>
        <v>#DIV/0!</v>
      </c>
    </row>
    <row r="794" spans="1:5" ht="20.100000000000001" customHeight="1">
      <c r="A794" s="75" t="s">
        <v>625</v>
      </c>
      <c r="B794" s="30">
        <v>0</v>
      </c>
      <c r="C794" s="30">
        <v>0</v>
      </c>
      <c r="D794" s="30"/>
      <c r="E794" s="70" t="e">
        <f t="shared" si="12"/>
        <v>#DIV/0!</v>
      </c>
    </row>
    <row r="795" spans="1:5" ht="20.100000000000001" customHeight="1">
      <c r="A795" s="75" t="s">
        <v>626</v>
      </c>
      <c r="B795" s="30">
        <v>0</v>
      </c>
      <c r="C795" s="30">
        <v>0</v>
      </c>
      <c r="D795" s="30"/>
      <c r="E795" s="70" t="e">
        <f t="shared" si="12"/>
        <v>#DIV/0!</v>
      </c>
    </row>
    <row r="796" spans="1:5" ht="20.100000000000001" customHeight="1">
      <c r="A796" s="75" t="s">
        <v>627</v>
      </c>
      <c r="B796" s="30">
        <v>0</v>
      </c>
      <c r="C796" s="30">
        <v>0</v>
      </c>
      <c r="D796" s="30"/>
      <c r="E796" s="70" t="e">
        <f t="shared" si="12"/>
        <v>#DIV/0!</v>
      </c>
    </row>
    <row r="797" spans="1:5" ht="20.100000000000001" customHeight="1">
      <c r="A797" s="75" t="s">
        <v>628</v>
      </c>
      <c r="B797" s="30">
        <v>0</v>
      </c>
      <c r="C797" s="30">
        <v>0</v>
      </c>
      <c r="D797" s="30"/>
      <c r="E797" s="70" t="e">
        <f t="shared" si="12"/>
        <v>#DIV/0!</v>
      </c>
    </row>
    <row r="798" spans="1:5" ht="20.100000000000001" customHeight="1">
      <c r="A798" s="75" t="s">
        <v>629</v>
      </c>
      <c r="B798" s="30">
        <v>0</v>
      </c>
      <c r="C798" s="30">
        <v>0</v>
      </c>
      <c r="D798" s="30"/>
      <c r="E798" s="70" t="e">
        <f t="shared" si="12"/>
        <v>#DIV/0!</v>
      </c>
    </row>
    <row r="799" spans="1:5" ht="20.100000000000001" customHeight="1">
      <c r="A799" s="75" t="s">
        <v>630</v>
      </c>
      <c r="B799" s="30">
        <v>0</v>
      </c>
      <c r="C799" s="30">
        <v>0</v>
      </c>
      <c r="D799" s="30"/>
      <c r="E799" s="70" t="e">
        <f t="shared" si="12"/>
        <v>#DIV/0!</v>
      </c>
    </row>
    <row r="800" spans="1:5" ht="20.100000000000001" customHeight="1">
      <c r="A800" s="75" t="s">
        <v>631</v>
      </c>
      <c r="B800" s="30">
        <v>0</v>
      </c>
      <c r="C800" s="30">
        <v>0</v>
      </c>
      <c r="D800" s="30"/>
      <c r="E800" s="70" t="e">
        <f t="shared" si="12"/>
        <v>#DIV/0!</v>
      </c>
    </row>
    <row r="801" spans="1:5" ht="20.100000000000001" customHeight="1">
      <c r="A801" s="75" t="s">
        <v>632</v>
      </c>
      <c r="B801" s="30">
        <v>0</v>
      </c>
      <c r="C801" s="30">
        <v>0</v>
      </c>
      <c r="D801" s="30"/>
      <c r="E801" s="70" t="e">
        <f t="shared" si="12"/>
        <v>#DIV/0!</v>
      </c>
    </row>
    <row r="802" spans="1:5" ht="20.100000000000001" customHeight="1">
      <c r="A802" s="75" t="s">
        <v>604</v>
      </c>
      <c r="B802" s="30">
        <v>0</v>
      </c>
      <c r="C802" s="30">
        <v>0</v>
      </c>
      <c r="D802" s="30"/>
      <c r="E802" s="70" t="e">
        <f t="shared" si="12"/>
        <v>#DIV/0!</v>
      </c>
    </row>
    <row r="803" spans="1:5" ht="20.100000000000001" customHeight="1">
      <c r="A803" s="75" t="s">
        <v>633</v>
      </c>
      <c r="B803" s="30">
        <v>0</v>
      </c>
      <c r="C803" s="30">
        <v>0</v>
      </c>
      <c r="D803" s="30"/>
      <c r="E803" s="70" t="e">
        <f t="shared" si="12"/>
        <v>#DIV/0!</v>
      </c>
    </row>
    <row r="804" spans="1:5" ht="20.100000000000001" customHeight="1">
      <c r="A804" s="75" t="s">
        <v>634</v>
      </c>
      <c r="B804" s="30">
        <v>0</v>
      </c>
      <c r="C804" s="30">
        <v>0</v>
      </c>
      <c r="D804" s="30"/>
      <c r="E804" s="70" t="e">
        <f t="shared" si="12"/>
        <v>#DIV/0!</v>
      </c>
    </row>
    <row r="805" spans="1:5" ht="20.100000000000001" customHeight="1">
      <c r="A805" s="75" t="s">
        <v>635</v>
      </c>
      <c r="B805" s="30">
        <v>52937</v>
      </c>
      <c r="C805" s="30">
        <v>39743</v>
      </c>
      <c r="D805" s="30">
        <v>38916</v>
      </c>
      <c r="E805" s="70">
        <f t="shared" si="12"/>
        <v>97.919130412902902</v>
      </c>
    </row>
    <row r="806" spans="1:5" ht="20.100000000000001" customHeight="1">
      <c r="A806" s="75" t="s">
        <v>636</v>
      </c>
      <c r="B806" s="30">
        <v>0</v>
      </c>
      <c r="C806" s="30">
        <v>0</v>
      </c>
      <c r="D806" s="30"/>
      <c r="E806" s="70" t="e">
        <f t="shared" si="12"/>
        <v>#DIV/0!</v>
      </c>
    </row>
    <row r="807" spans="1:5" ht="20.100000000000001" customHeight="1">
      <c r="A807" s="75" t="s">
        <v>10</v>
      </c>
      <c r="B807" s="30">
        <v>0</v>
      </c>
      <c r="C807" s="30">
        <v>0</v>
      </c>
      <c r="D807" s="30"/>
      <c r="E807" s="70" t="e">
        <f t="shared" si="12"/>
        <v>#DIV/0!</v>
      </c>
    </row>
    <row r="808" spans="1:5" ht="20.100000000000001" customHeight="1">
      <c r="A808" s="75" t="s">
        <v>11</v>
      </c>
      <c r="B808" s="30">
        <v>0</v>
      </c>
      <c r="C808" s="30">
        <v>0</v>
      </c>
      <c r="D808" s="30"/>
      <c r="E808" s="70" t="e">
        <f t="shared" si="12"/>
        <v>#DIV/0!</v>
      </c>
    </row>
    <row r="809" spans="1:5" ht="20.100000000000001" customHeight="1">
      <c r="A809" s="75" t="s">
        <v>12</v>
      </c>
      <c r="B809" s="30">
        <v>0</v>
      </c>
      <c r="C809" s="30">
        <v>0</v>
      </c>
      <c r="D809" s="30"/>
      <c r="E809" s="70" t="e">
        <f t="shared" si="12"/>
        <v>#DIV/0!</v>
      </c>
    </row>
    <row r="810" spans="1:5" ht="20.100000000000001" customHeight="1">
      <c r="A810" s="75" t="s">
        <v>637</v>
      </c>
      <c r="B810" s="30">
        <v>0</v>
      </c>
      <c r="C810" s="30">
        <v>0</v>
      </c>
      <c r="D810" s="30"/>
      <c r="E810" s="70" t="e">
        <f t="shared" si="12"/>
        <v>#DIV/0!</v>
      </c>
    </row>
    <row r="811" spans="1:5" ht="20.100000000000001" customHeight="1">
      <c r="A811" s="75" t="s">
        <v>638</v>
      </c>
      <c r="B811" s="30">
        <v>0</v>
      </c>
      <c r="C811" s="30">
        <v>0</v>
      </c>
      <c r="D811" s="30"/>
      <c r="E811" s="70" t="e">
        <f t="shared" si="12"/>
        <v>#DIV/0!</v>
      </c>
    </row>
    <row r="812" spans="1:5" ht="20.100000000000001" customHeight="1">
      <c r="A812" s="75" t="s">
        <v>639</v>
      </c>
      <c r="B812" s="30">
        <v>0</v>
      </c>
      <c r="C812" s="30">
        <v>0</v>
      </c>
      <c r="D812" s="30"/>
      <c r="E812" s="70" t="e">
        <f t="shared" si="12"/>
        <v>#DIV/0!</v>
      </c>
    </row>
    <row r="813" spans="1:5" ht="20.100000000000001" customHeight="1">
      <c r="A813" s="75" t="s">
        <v>640</v>
      </c>
      <c r="B813" s="30">
        <v>0</v>
      </c>
      <c r="C813" s="30">
        <v>0</v>
      </c>
      <c r="D813" s="30"/>
      <c r="E813" s="70" t="e">
        <f t="shared" si="12"/>
        <v>#DIV/0!</v>
      </c>
    </row>
    <row r="814" spans="1:5" ht="20.100000000000001" customHeight="1">
      <c r="A814" s="75" t="s">
        <v>641</v>
      </c>
      <c r="B814" s="30">
        <v>0</v>
      </c>
      <c r="C814" s="30">
        <v>0</v>
      </c>
      <c r="D814" s="30"/>
      <c r="E814" s="70" t="e">
        <f t="shared" si="12"/>
        <v>#DIV/0!</v>
      </c>
    </row>
    <row r="815" spans="1:5" ht="20.100000000000001" customHeight="1">
      <c r="A815" s="75" t="s">
        <v>642</v>
      </c>
      <c r="B815" s="30">
        <v>0</v>
      </c>
      <c r="C815" s="30">
        <v>0</v>
      </c>
      <c r="D815" s="30"/>
      <c r="E815" s="70" t="e">
        <f t="shared" si="12"/>
        <v>#DIV/0!</v>
      </c>
    </row>
    <row r="816" spans="1:5" ht="20.100000000000001" customHeight="1">
      <c r="A816" s="75" t="s">
        <v>643</v>
      </c>
      <c r="B816" s="30">
        <v>0</v>
      </c>
      <c r="C816" s="30">
        <v>0</v>
      </c>
      <c r="D816" s="30"/>
      <c r="E816" s="70" t="e">
        <f t="shared" si="12"/>
        <v>#DIV/0!</v>
      </c>
    </row>
    <row r="817" spans="1:5" ht="20.100000000000001" customHeight="1">
      <c r="A817" s="75" t="s">
        <v>644</v>
      </c>
      <c r="B817" s="30">
        <v>3</v>
      </c>
      <c r="C817" s="30">
        <v>3</v>
      </c>
      <c r="D817" s="30">
        <v>3</v>
      </c>
      <c r="E817" s="70">
        <f t="shared" si="12"/>
        <v>100</v>
      </c>
    </row>
    <row r="818" spans="1:5" ht="20.100000000000001" customHeight="1">
      <c r="A818" s="75" t="s">
        <v>10</v>
      </c>
      <c r="B818" s="30">
        <v>0</v>
      </c>
      <c r="C818" s="30">
        <v>0</v>
      </c>
      <c r="D818" s="30"/>
      <c r="E818" s="70" t="e">
        <f t="shared" si="12"/>
        <v>#DIV/0!</v>
      </c>
    </row>
    <row r="819" spans="1:5" ht="20.100000000000001" customHeight="1">
      <c r="A819" s="75" t="s">
        <v>11</v>
      </c>
      <c r="B819" s="30">
        <v>0</v>
      </c>
      <c r="C819" s="30">
        <v>0</v>
      </c>
      <c r="D819" s="30"/>
      <c r="E819" s="70" t="e">
        <f t="shared" si="12"/>
        <v>#DIV/0!</v>
      </c>
    </row>
    <row r="820" spans="1:5" ht="20.100000000000001" customHeight="1">
      <c r="A820" s="75" t="s">
        <v>12</v>
      </c>
      <c r="B820" s="30">
        <v>0</v>
      </c>
      <c r="C820" s="30">
        <v>0</v>
      </c>
      <c r="D820" s="30"/>
      <c r="E820" s="70" t="e">
        <f t="shared" si="12"/>
        <v>#DIV/0!</v>
      </c>
    </row>
    <row r="821" spans="1:5" ht="20.100000000000001" customHeight="1">
      <c r="A821" s="75" t="s">
        <v>645</v>
      </c>
      <c r="B821" s="30">
        <v>0</v>
      </c>
      <c r="C821" s="30">
        <v>0</v>
      </c>
      <c r="D821" s="30"/>
      <c r="E821" s="70" t="e">
        <f t="shared" si="12"/>
        <v>#DIV/0!</v>
      </c>
    </row>
    <row r="822" spans="1:5" ht="20.100000000000001" customHeight="1">
      <c r="A822" s="75" t="s">
        <v>646</v>
      </c>
      <c r="B822" s="30">
        <v>0</v>
      </c>
      <c r="C822" s="30">
        <v>0</v>
      </c>
      <c r="D822" s="30"/>
      <c r="E822" s="70" t="e">
        <f t="shared" si="12"/>
        <v>#DIV/0!</v>
      </c>
    </row>
    <row r="823" spans="1:5" ht="20.100000000000001" customHeight="1">
      <c r="A823" s="75" t="s">
        <v>647</v>
      </c>
      <c r="B823" s="30">
        <v>0</v>
      </c>
      <c r="C823" s="30">
        <v>0</v>
      </c>
      <c r="D823" s="30"/>
      <c r="E823" s="70" t="e">
        <f t="shared" si="12"/>
        <v>#DIV/0!</v>
      </c>
    </row>
    <row r="824" spans="1:5" ht="20.100000000000001" customHeight="1">
      <c r="A824" s="75" t="s">
        <v>648</v>
      </c>
      <c r="B824" s="30">
        <v>0</v>
      </c>
      <c r="C824" s="30">
        <v>0</v>
      </c>
      <c r="D824" s="30"/>
      <c r="E824" s="70" t="e">
        <f t="shared" si="12"/>
        <v>#DIV/0!</v>
      </c>
    </row>
    <row r="825" spans="1:5" ht="20.100000000000001" customHeight="1">
      <c r="A825" s="75" t="s">
        <v>649</v>
      </c>
      <c r="B825" s="30">
        <v>0</v>
      </c>
      <c r="C825" s="30">
        <v>0</v>
      </c>
      <c r="D825" s="30"/>
      <c r="E825" s="70" t="e">
        <f t="shared" si="12"/>
        <v>#DIV/0!</v>
      </c>
    </row>
    <row r="826" spans="1:5" ht="20.100000000000001" customHeight="1">
      <c r="A826" s="75" t="s">
        <v>650</v>
      </c>
      <c r="B826" s="30">
        <v>0</v>
      </c>
      <c r="C826" s="30">
        <v>0</v>
      </c>
      <c r="D826" s="30"/>
      <c r="E826" s="70" t="e">
        <f t="shared" si="12"/>
        <v>#DIV/0!</v>
      </c>
    </row>
    <row r="827" spans="1:5" ht="20.100000000000001" customHeight="1">
      <c r="A827" s="75" t="s">
        <v>651</v>
      </c>
      <c r="B827" s="30">
        <v>3</v>
      </c>
      <c r="C827" s="30">
        <v>3</v>
      </c>
      <c r="D827" s="30">
        <v>3</v>
      </c>
      <c r="E827" s="70">
        <f t="shared" si="12"/>
        <v>100</v>
      </c>
    </row>
    <row r="828" spans="1:5" ht="20.100000000000001" customHeight="1">
      <c r="A828" s="75" t="s">
        <v>652</v>
      </c>
      <c r="B828" s="30">
        <v>217</v>
      </c>
      <c r="C828" s="30">
        <v>217</v>
      </c>
      <c r="D828" s="30">
        <v>2790</v>
      </c>
      <c r="E828" s="70">
        <f t="shared" si="12"/>
        <v>1285.7142857142901</v>
      </c>
    </row>
    <row r="829" spans="1:5" ht="20.100000000000001" customHeight="1">
      <c r="A829" s="75" t="s">
        <v>222</v>
      </c>
      <c r="B829" s="30">
        <v>0</v>
      </c>
      <c r="C829" s="30">
        <v>0</v>
      </c>
      <c r="D829" s="30"/>
      <c r="E829" s="70" t="e">
        <f t="shared" si="12"/>
        <v>#DIV/0!</v>
      </c>
    </row>
    <row r="830" spans="1:5" ht="20.100000000000001" customHeight="1">
      <c r="A830" s="75" t="s">
        <v>653</v>
      </c>
      <c r="B830" s="30">
        <v>0</v>
      </c>
      <c r="C830" s="30">
        <v>0</v>
      </c>
      <c r="D830" s="30"/>
      <c r="E830" s="70" t="e">
        <f t="shared" si="12"/>
        <v>#DIV/0!</v>
      </c>
    </row>
    <row r="831" spans="1:5" ht="20.100000000000001" customHeight="1">
      <c r="A831" s="75" t="s">
        <v>654</v>
      </c>
      <c r="B831" s="30">
        <v>0</v>
      </c>
      <c r="C831" s="30">
        <v>0</v>
      </c>
      <c r="D831" s="30"/>
      <c r="E831" s="70" t="e">
        <f t="shared" si="12"/>
        <v>#DIV/0!</v>
      </c>
    </row>
    <row r="832" spans="1:5" ht="20.100000000000001" customHeight="1">
      <c r="A832" s="75" t="s">
        <v>655</v>
      </c>
      <c r="B832" s="30">
        <v>0</v>
      </c>
      <c r="C832" s="30">
        <v>0</v>
      </c>
      <c r="D832" s="30"/>
      <c r="E832" s="70" t="e">
        <f t="shared" si="12"/>
        <v>#DIV/0!</v>
      </c>
    </row>
    <row r="833" spans="1:5" ht="20.100000000000001" customHeight="1">
      <c r="A833" s="75" t="s">
        <v>656</v>
      </c>
      <c r="B833" s="30">
        <v>217</v>
      </c>
      <c r="C833" s="30">
        <v>217</v>
      </c>
      <c r="D833" s="30">
        <v>2790</v>
      </c>
      <c r="E833" s="70">
        <f t="shared" si="12"/>
        <v>1285.7142857142901</v>
      </c>
    </row>
    <row r="834" spans="1:5" ht="20.100000000000001" customHeight="1">
      <c r="A834" s="75" t="s">
        <v>657</v>
      </c>
      <c r="B834" s="30">
        <v>830</v>
      </c>
      <c r="C834" s="30">
        <v>830</v>
      </c>
      <c r="D834" s="30">
        <v>864</v>
      </c>
      <c r="E834" s="70">
        <f t="shared" si="12"/>
        <v>104.096385542169</v>
      </c>
    </row>
    <row r="835" spans="1:5" ht="20.100000000000001" customHeight="1">
      <c r="A835" s="75" t="s">
        <v>658</v>
      </c>
      <c r="B835" s="30">
        <v>530</v>
      </c>
      <c r="C835" s="30">
        <v>530</v>
      </c>
      <c r="D835" s="30">
        <v>552</v>
      </c>
      <c r="E835" s="70">
        <f t="shared" si="12"/>
        <v>104.150943396226</v>
      </c>
    </row>
    <row r="836" spans="1:5" ht="20.100000000000001" customHeight="1">
      <c r="A836" s="75" t="s">
        <v>659</v>
      </c>
      <c r="B836" s="30">
        <v>0</v>
      </c>
      <c r="C836" s="30">
        <v>0</v>
      </c>
      <c r="D836" s="30"/>
      <c r="E836" s="70" t="e">
        <f t="shared" si="12"/>
        <v>#DIV/0!</v>
      </c>
    </row>
    <row r="837" spans="1:5" ht="20.100000000000001" customHeight="1">
      <c r="A837" s="75" t="s">
        <v>660</v>
      </c>
      <c r="B837" s="30">
        <v>0</v>
      </c>
      <c r="C837" s="30">
        <v>0</v>
      </c>
      <c r="D837" s="30"/>
      <c r="E837" s="70" t="e">
        <f t="shared" ref="E837:E900" si="13">D837/C837*100</f>
        <v>#DIV/0!</v>
      </c>
    </row>
    <row r="838" spans="1:5" ht="20.100000000000001" customHeight="1">
      <c r="A838" s="75" t="s">
        <v>661</v>
      </c>
      <c r="B838" s="30">
        <v>0</v>
      </c>
      <c r="C838" s="30">
        <v>0</v>
      </c>
      <c r="D838" s="30"/>
      <c r="E838" s="70" t="e">
        <f t="shared" si="13"/>
        <v>#DIV/0!</v>
      </c>
    </row>
    <row r="839" spans="1:5" ht="20.100000000000001" customHeight="1">
      <c r="A839" s="75" t="s">
        <v>662</v>
      </c>
      <c r="B839" s="30">
        <v>300</v>
      </c>
      <c r="C839" s="30">
        <v>300</v>
      </c>
      <c r="D839" s="30">
        <v>312</v>
      </c>
      <c r="E839" s="70">
        <f t="shared" si="13"/>
        <v>104</v>
      </c>
    </row>
    <row r="840" spans="1:5" ht="20.100000000000001" customHeight="1">
      <c r="A840" s="75" t="s">
        <v>663</v>
      </c>
      <c r="B840" s="30">
        <v>0</v>
      </c>
      <c r="C840" s="30">
        <v>0</v>
      </c>
      <c r="D840" s="30"/>
      <c r="E840" s="70" t="e">
        <f t="shared" si="13"/>
        <v>#DIV/0!</v>
      </c>
    </row>
    <row r="841" spans="1:5" ht="20.100000000000001" customHeight="1">
      <c r="A841" s="75" t="s">
        <v>664</v>
      </c>
      <c r="B841" s="30">
        <v>0</v>
      </c>
      <c r="C841" s="30">
        <v>0</v>
      </c>
      <c r="D841" s="30"/>
      <c r="E841" s="70" t="e">
        <f t="shared" si="13"/>
        <v>#DIV/0!</v>
      </c>
    </row>
    <row r="842" spans="1:5" ht="20.100000000000001" customHeight="1">
      <c r="A842" s="75" t="s">
        <v>665</v>
      </c>
      <c r="B842" s="30">
        <v>0</v>
      </c>
      <c r="C842" s="30">
        <v>0</v>
      </c>
      <c r="D842" s="30"/>
      <c r="E842" s="70" t="e">
        <f t="shared" si="13"/>
        <v>#DIV/0!</v>
      </c>
    </row>
    <row r="843" spans="1:5" ht="20.100000000000001" customHeight="1">
      <c r="A843" s="75" t="s">
        <v>666</v>
      </c>
      <c r="B843" s="30">
        <v>0</v>
      </c>
      <c r="C843" s="30">
        <v>0</v>
      </c>
      <c r="D843" s="30"/>
      <c r="E843" s="70" t="e">
        <f t="shared" si="13"/>
        <v>#DIV/0!</v>
      </c>
    </row>
    <row r="844" spans="1:5" ht="20.100000000000001" customHeight="1">
      <c r="A844" s="75" t="s">
        <v>667</v>
      </c>
      <c r="B844" s="30">
        <v>0</v>
      </c>
      <c r="C844" s="30">
        <v>0</v>
      </c>
      <c r="D844" s="30"/>
      <c r="E844" s="70" t="e">
        <f t="shared" si="13"/>
        <v>#DIV/0!</v>
      </c>
    </row>
    <row r="845" spans="1:5" ht="20.100000000000001" customHeight="1">
      <c r="A845" s="75" t="s">
        <v>668</v>
      </c>
      <c r="B845" s="30">
        <v>0</v>
      </c>
      <c r="C845" s="30">
        <v>0</v>
      </c>
      <c r="D845" s="30"/>
      <c r="E845" s="70" t="e">
        <f t="shared" si="13"/>
        <v>#DIV/0!</v>
      </c>
    </row>
    <row r="846" spans="1:5" ht="20.100000000000001" customHeight="1">
      <c r="A846" s="75" t="s">
        <v>669</v>
      </c>
      <c r="B846" s="30">
        <v>0</v>
      </c>
      <c r="C846" s="30">
        <v>0</v>
      </c>
      <c r="D846" s="30"/>
      <c r="E846" s="70" t="e">
        <f t="shared" si="13"/>
        <v>#DIV/0!</v>
      </c>
    </row>
    <row r="847" spans="1:5" ht="20.100000000000001" customHeight="1">
      <c r="A847" s="75" t="s">
        <v>670</v>
      </c>
      <c r="B847" s="30">
        <v>0</v>
      </c>
      <c r="C847" s="30">
        <v>0</v>
      </c>
      <c r="D847" s="30"/>
      <c r="E847" s="70" t="e">
        <f t="shared" si="13"/>
        <v>#DIV/0!</v>
      </c>
    </row>
    <row r="848" spans="1:5" ht="20.100000000000001" customHeight="1">
      <c r="A848" s="75" t="s">
        <v>671</v>
      </c>
      <c r="B848" s="30">
        <v>0</v>
      </c>
      <c r="C848" s="30">
        <v>0</v>
      </c>
      <c r="D848" s="30"/>
      <c r="E848" s="70" t="e">
        <f t="shared" si="13"/>
        <v>#DIV/0!</v>
      </c>
    </row>
    <row r="849" spans="1:5" ht="20.100000000000001" customHeight="1">
      <c r="A849" s="75" t="s">
        <v>672</v>
      </c>
      <c r="B849" s="30">
        <v>0</v>
      </c>
      <c r="C849" s="30">
        <v>0</v>
      </c>
      <c r="D849" s="30"/>
      <c r="E849" s="70" t="e">
        <f t="shared" si="13"/>
        <v>#DIV/0!</v>
      </c>
    </row>
    <row r="850" spans="1:5" ht="20.100000000000001" customHeight="1">
      <c r="A850" s="75" t="s">
        <v>673</v>
      </c>
      <c r="B850" s="30">
        <v>0</v>
      </c>
      <c r="C850" s="30">
        <v>0</v>
      </c>
      <c r="D850" s="30"/>
      <c r="E850" s="70" t="e">
        <f t="shared" si="13"/>
        <v>#DIV/0!</v>
      </c>
    </row>
    <row r="851" spans="1:5" ht="20.100000000000001" customHeight="1">
      <c r="A851" s="75" t="s">
        <v>674</v>
      </c>
      <c r="B851" s="30">
        <v>0</v>
      </c>
      <c r="C851" s="30">
        <v>0</v>
      </c>
      <c r="D851" s="30"/>
      <c r="E851" s="70" t="e">
        <f t="shared" si="13"/>
        <v>#DIV/0!</v>
      </c>
    </row>
    <row r="852" spans="1:5" ht="20.100000000000001" customHeight="1">
      <c r="A852" s="75" t="s">
        <v>675</v>
      </c>
      <c r="B852" s="30">
        <v>1294</v>
      </c>
      <c r="C852" s="30">
        <v>1294</v>
      </c>
      <c r="D852" s="30">
        <v>1300</v>
      </c>
      <c r="E852" s="70">
        <f t="shared" si="13"/>
        <v>100.463678516229</v>
      </c>
    </row>
    <row r="853" spans="1:5" ht="20.100000000000001" customHeight="1">
      <c r="A853" s="75" t="s">
        <v>676</v>
      </c>
      <c r="B853" s="30">
        <v>0</v>
      </c>
      <c r="C853" s="30">
        <v>0</v>
      </c>
      <c r="D853" s="30"/>
      <c r="E853" s="70" t="e">
        <f t="shared" si="13"/>
        <v>#DIV/0!</v>
      </c>
    </row>
    <row r="854" spans="1:5" ht="20.100000000000001" customHeight="1">
      <c r="A854" s="75" t="s">
        <v>677</v>
      </c>
      <c r="B854" s="30">
        <v>1294</v>
      </c>
      <c r="C854" s="30">
        <v>1294</v>
      </c>
      <c r="D854" s="30">
        <v>1300</v>
      </c>
      <c r="E854" s="70">
        <f t="shared" si="13"/>
        <v>100.463678516229</v>
      </c>
    </row>
    <row r="855" spans="1:5" ht="20.100000000000001" customHeight="1">
      <c r="A855" s="75" t="s">
        <v>678</v>
      </c>
      <c r="B855" s="30">
        <v>168040</v>
      </c>
      <c r="C855" s="30">
        <v>133040</v>
      </c>
      <c r="D855" s="30">
        <v>140000</v>
      </c>
      <c r="E855" s="70">
        <f t="shared" si="13"/>
        <v>105.231509320505</v>
      </c>
    </row>
    <row r="856" spans="1:5" ht="20.100000000000001" customHeight="1">
      <c r="A856" s="75" t="s">
        <v>679</v>
      </c>
      <c r="B856" s="30">
        <v>117398</v>
      </c>
      <c r="C856" s="30">
        <v>82368</v>
      </c>
      <c r="D856" s="30">
        <v>97024</v>
      </c>
      <c r="E856" s="70">
        <f t="shared" si="13"/>
        <v>117.793317793318</v>
      </c>
    </row>
    <row r="857" spans="1:5" ht="20.100000000000001" customHeight="1">
      <c r="A857" s="75" t="s">
        <v>10</v>
      </c>
      <c r="B857" s="30">
        <v>1200</v>
      </c>
      <c r="C857" s="30">
        <v>1200</v>
      </c>
      <c r="D857" s="30">
        <v>1257</v>
      </c>
      <c r="E857" s="70">
        <f t="shared" si="13"/>
        <v>104.75</v>
      </c>
    </row>
    <row r="858" spans="1:5" ht="20.100000000000001" customHeight="1">
      <c r="A858" s="75" t="s">
        <v>11</v>
      </c>
      <c r="B858" s="30">
        <v>1291</v>
      </c>
      <c r="C858" s="30">
        <v>1291</v>
      </c>
      <c r="D858" s="30">
        <v>1353</v>
      </c>
      <c r="E858" s="70">
        <f t="shared" si="13"/>
        <v>104.802478698683</v>
      </c>
    </row>
    <row r="859" spans="1:5" ht="20.100000000000001" customHeight="1">
      <c r="A859" s="75" t="s">
        <v>12</v>
      </c>
      <c r="B859" s="30"/>
      <c r="C859" s="30"/>
      <c r="D859" s="30">
        <v>0</v>
      </c>
      <c r="E859" s="70" t="e">
        <f t="shared" si="13"/>
        <v>#DIV/0!</v>
      </c>
    </row>
    <row r="860" spans="1:5" ht="20.100000000000001" customHeight="1">
      <c r="A860" s="75" t="s">
        <v>680</v>
      </c>
      <c r="B860" s="30">
        <v>6397</v>
      </c>
      <c r="C860" s="30">
        <v>6397</v>
      </c>
      <c r="D860" s="30">
        <v>6704</v>
      </c>
      <c r="E860" s="70">
        <f t="shared" si="13"/>
        <v>104.799124589651</v>
      </c>
    </row>
    <row r="861" spans="1:5" ht="20.100000000000001" customHeight="1">
      <c r="A861" s="75" t="s">
        <v>681</v>
      </c>
      <c r="B861" s="30">
        <v>1575</v>
      </c>
      <c r="C861" s="30">
        <v>1575</v>
      </c>
      <c r="D861" s="30">
        <v>1650</v>
      </c>
      <c r="E861" s="70">
        <f t="shared" si="13"/>
        <v>104.761904761905</v>
      </c>
    </row>
    <row r="862" spans="1:5" ht="20.100000000000001" customHeight="1">
      <c r="A862" s="75" t="s">
        <v>682</v>
      </c>
      <c r="B862" s="30"/>
      <c r="C862" s="30"/>
      <c r="D862" s="30">
        <v>0</v>
      </c>
      <c r="E862" s="70" t="e">
        <f t="shared" si="13"/>
        <v>#DIV/0!</v>
      </c>
    </row>
    <row r="863" spans="1:5" ht="20.100000000000001" customHeight="1">
      <c r="A863" s="75" t="s">
        <v>683</v>
      </c>
      <c r="B863" s="30"/>
      <c r="C863" s="30"/>
      <c r="D863" s="30">
        <v>0</v>
      </c>
      <c r="E863" s="70" t="e">
        <f t="shared" si="13"/>
        <v>#DIV/0!</v>
      </c>
    </row>
    <row r="864" spans="1:5" ht="20.100000000000001" customHeight="1">
      <c r="A864" s="75" t="s">
        <v>684</v>
      </c>
      <c r="B864" s="30"/>
      <c r="C864" s="30"/>
      <c r="D864" s="30">
        <v>0</v>
      </c>
      <c r="E864" s="70" t="e">
        <f t="shared" si="13"/>
        <v>#DIV/0!</v>
      </c>
    </row>
    <row r="865" spans="1:5" ht="20.100000000000001" customHeight="1">
      <c r="A865" s="75" t="s">
        <v>685</v>
      </c>
      <c r="B865" s="30">
        <v>3588</v>
      </c>
      <c r="C865" s="30">
        <v>3588</v>
      </c>
      <c r="D865" s="30">
        <v>3761</v>
      </c>
      <c r="E865" s="70">
        <f t="shared" si="13"/>
        <v>104.821627647715</v>
      </c>
    </row>
    <row r="866" spans="1:5" ht="20.100000000000001" customHeight="1">
      <c r="A866" s="75" t="s">
        <v>686</v>
      </c>
      <c r="B866" s="30"/>
      <c r="C866" s="30"/>
      <c r="D866" s="30">
        <v>0</v>
      </c>
      <c r="E866" s="70" t="e">
        <f t="shared" si="13"/>
        <v>#DIV/0!</v>
      </c>
    </row>
    <row r="867" spans="1:5" ht="20.100000000000001" customHeight="1">
      <c r="A867" s="75" t="s">
        <v>687</v>
      </c>
      <c r="B867" s="30"/>
      <c r="C867" s="30"/>
      <c r="D867" s="30">
        <v>0</v>
      </c>
      <c r="E867" s="70" t="e">
        <f t="shared" si="13"/>
        <v>#DIV/0!</v>
      </c>
    </row>
    <row r="868" spans="1:5" ht="20.100000000000001" customHeight="1">
      <c r="A868" s="75" t="s">
        <v>688</v>
      </c>
      <c r="B868" s="30"/>
      <c r="C868" s="30"/>
      <c r="D868" s="30">
        <v>0</v>
      </c>
      <c r="E868" s="70" t="e">
        <f t="shared" si="13"/>
        <v>#DIV/0!</v>
      </c>
    </row>
    <row r="869" spans="1:5" ht="20.100000000000001" customHeight="1">
      <c r="A869" s="75" t="s">
        <v>689</v>
      </c>
      <c r="B869" s="30"/>
      <c r="C869" s="30"/>
      <c r="D869" s="30">
        <v>0</v>
      </c>
      <c r="E869" s="70" t="e">
        <f t="shared" si="13"/>
        <v>#DIV/0!</v>
      </c>
    </row>
    <row r="870" spans="1:5" ht="20.100000000000001" customHeight="1">
      <c r="A870" s="75" t="s">
        <v>690</v>
      </c>
      <c r="B870" s="30"/>
      <c r="C870" s="30"/>
      <c r="D870" s="30">
        <v>0</v>
      </c>
      <c r="E870" s="70" t="e">
        <f t="shared" si="13"/>
        <v>#DIV/0!</v>
      </c>
    </row>
    <row r="871" spans="1:5" ht="20.100000000000001" customHeight="1">
      <c r="A871" s="75" t="s">
        <v>691</v>
      </c>
      <c r="B871" s="30"/>
      <c r="C871" s="30"/>
      <c r="D871" s="30">
        <v>0</v>
      </c>
      <c r="E871" s="70" t="e">
        <f t="shared" si="13"/>
        <v>#DIV/0!</v>
      </c>
    </row>
    <row r="872" spans="1:5" ht="20.100000000000001" customHeight="1">
      <c r="A872" s="75" t="s">
        <v>692</v>
      </c>
      <c r="B872" s="30"/>
      <c r="C872" s="30"/>
      <c r="D872" s="30">
        <v>0</v>
      </c>
      <c r="E872" s="70" t="e">
        <f t="shared" si="13"/>
        <v>#DIV/0!</v>
      </c>
    </row>
    <row r="873" spans="1:5" ht="20.100000000000001" customHeight="1">
      <c r="A873" s="75" t="s">
        <v>693</v>
      </c>
      <c r="B873" s="30">
        <v>1768</v>
      </c>
      <c r="C873" s="30">
        <v>1768</v>
      </c>
      <c r="D873" s="30">
        <v>1853</v>
      </c>
      <c r="E873" s="70">
        <f t="shared" si="13"/>
        <v>104.80769230769199</v>
      </c>
    </row>
    <row r="874" spans="1:5" ht="20.100000000000001" customHeight="1">
      <c r="A874" s="75" t="s">
        <v>694</v>
      </c>
      <c r="B874" s="30"/>
      <c r="C874" s="30"/>
      <c r="D874" s="30">
        <v>0</v>
      </c>
      <c r="E874" s="70" t="e">
        <f t="shared" si="13"/>
        <v>#DIV/0!</v>
      </c>
    </row>
    <row r="875" spans="1:5" ht="20.100000000000001" customHeight="1">
      <c r="A875" s="75" t="s">
        <v>695</v>
      </c>
      <c r="B875" s="30"/>
      <c r="C875" s="30"/>
      <c r="D875" s="30">
        <v>0</v>
      </c>
      <c r="E875" s="70" t="e">
        <f t="shared" si="13"/>
        <v>#DIV/0!</v>
      </c>
    </row>
    <row r="876" spans="1:5" ht="20.100000000000001" customHeight="1">
      <c r="A876" s="75" t="s">
        <v>696</v>
      </c>
      <c r="B876" s="30"/>
      <c r="C876" s="30"/>
      <c r="D876" s="30">
        <v>0</v>
      </c>
      <c r="E876" s="70" t="e">
        <f t="shared" si="13"/>
        <v>#DIV/0!</v>
      </c>
    </row>
    <row r="877" spans="1:5" ht="20.100000000000001" customHeight="1">
      <c r="A877" s="75" t="s">
        <v>697</v>
      </c>
      <c r="B877" s="30">
        <v>249</v>
      </c>
      <c r="C877" s="30">
        <v>249</v>
      </c>
      <c r="D877" s="30">
        <v>261</v>
      </c>
      <c r="E877" s="70">
        <f t="shared" si="13"/>
        <v>104.81927710843399</v>
      </c>
    </row>
    <row r="878" spans="1:5" ht="20.100000000000001" customHeight="1">
      <c r="A878" s="75" t="s">
        <v>698</v>
      </c>
      <c r="B878" s="30">
        <v>101330</v>
      </c>
      <c r="C878" s="30">
        <v>66300</v>
      </c>
      <c r="D878" s="30">
        <v>80185</v>
      </c>
      <c r="E878" s="70">
        <f t="shared" si="13"/>
        <v>120.942684766214</v>
      </c>
    </row>
    <row r="879" spans="1:5" ht="20.100000000000001" customHeight="1">
      <c r="A879" s="75" t="s">
        <v>699</v>
      </c>
      <c r="B879" s="30"/>
      <c r="C879" s="30"/>
      <c r="D879" s="30"/>
      <c r="E879" s="70" t="e">
        <f t="shared" si="13"/>
        <v>#DIV/0!</v>
      </c>
    </row>
    <row r="880" spans="1:5" ht="20.100000000000001" customHeight="1">
      <c r="A880" s="75" t="s">
        <v>10</v>
      </c>
      <c r="B880" s="30"/>
      <c r="C880" s="30"/>
      <c r="D880" s="30"/>
      <c r="E880" s="70" t="e">
        <f t="shared" si="13"/>
        <v>#DIV/0!</v>
      </c>
    </row>
    <row r="881" spans="1:5" ht="20.100000000000001" customHeight="1">
      <c r="A881" s="75" t="s">
        <v>11</v>
      </c>
      <c r="B881" s="30"/>
      <c r="C881" s="30"/>
      <c r="D881" s="30"/>
      <c r="E881" s="70" t="e">
        <f t="shared" si="13"/>
        <v>#DIV/0!</v>
      </c>
    </row>
    <row r="882" spans="1:5" ht="20.100000000000001" customHeight="1">
      <c r="A882" s="75" t="s">
        <v>12</v>
      </c>
      <c r="B882" s="30"/>
      <c r="C882" s="30"/>
      <c r="D882" s="30"/>
      <c r="E882" s="70" t="e">
        <f t="shared" si="13"/>
        <v>#DIV/0!</v>
      </c>
    </row>
    <row r="883" spans="1:5" ht="20.100000000000001" customHeight="1">
      <c r="A883" s="75" t="s">
        <v>700</v>
      </c>
      <c r="B883" s="30"/>
      <c r="C883" s="30"/>
      <c r="D883" s="30"/>
      <c r="E883" s="70" t="e">
        <f t="shared" si="13"/>
        <v>#DIV/0!</v>
      </c>
    </row>
    <row r="884" spans="1:5" ht="20.100000000000001" customHeight="1">
      <c r="A884" s="75" t="s">
        <v>701</v>
      </c>
      <c r="B884" s="30"/>
      <c r="C884" s="30"/>
      <c r="D884" s="30"/>
      <c r="E884" s="70" t="e">
        <f t="shared" si="13"/>
        <v>#DIV/0!</v>
      </c>
    </row>
    <row r="885" spans="1:5" ht="20.100000000000001" customHeight="1">
      <c r="A885" s="75" t="s">
        <v>702</v>
      </c>
      <c r="B885" s="30"/>
      <c r="C885" s="30"/>
      <c r="D885" s="30"/>
      <c r="E885" s="70" t="e">
        <f t="shared" si="13"/>
        <v>#DIV/0!</v>
      </c>
    </row>
    <row r="886" spans="1:5" ht="20.100000000000001" customHeight="1">
      <c r="A886" s="75" t="s">
        <v>703</v>
      </c>
      <c r="B886" s="30"/>
      <c r="C886" s="30"/>
      <c r="D886" s="30"/>
      <c r="E886" s="70" t="e">
        <f t="shared" si="13"/>
        <v>#DIV/0!</v>
      </c>
    </row>
    <row r="887" spans="1:5" ht="20.100000000000001" customHeight="1">
      <c r="A887" s="75" t="s">
        <v>704</v>
      </c>
      <c r="B887" s="30"/>
      <c r="C887" s="30"/>
      <c r="D887" s="30"/>
      <c r="E887" s="70" t="e">
        <f t="shared" si="13"/>
        <v>#DIV/0!</v>
      </c>
    </row>
    <row r="888" spans="1:5" ht="20.100000000000001" customHeight="1">
      <c r="A888" s="75" t="s">
        <v>705</v>
      </c>
      <c r="B888" s="30"/>
      <c r="C888" s="30"/>
      <c r="D888" s="30"/>
      <c r="E888" s="70" t="e">
        <f t="shared" si="13"/>
        <v>#DIV/0!</v>
      </c>
    </row>
    <row r="889" spans="1:5" ht="20.100000000000001" customHeight="1">
      <c r="A889" s="75" t="s">
        <v>706</v>
      </c>
      <c r="B889" s="30">
        <v>36467</v>
      </c>
      <c r="C889" s="30">
        <v>36467</v>
      </c>
      <c r="D889" s="30">
        <v>28217</v>
      </c>
      <c r="E889" s="70">
        <f t="shared" si="13"/>
        <v>77.376806427729207</v>
      </c>
    </row>
    <row r="890" spans="1:5" ht="20.100000000000001" customHeight="1">
      <c r="A890" s="75" t="s">
        <v>10</v>
      </c>
      <c r="B890" s="30">
        <v>0</v>
      </c>
      <c r="C890" s="30">
        <v>0</v>
      </c>
      <c r="D890" s="30"/>
      <c r="E890" s="70" t="e">
        <f t="shared" si="13"/>
        <v>#DIV/0!</v>
      </c>
    </row>
    <row r="891" spans="1:5" ht="20.100000000000001" customHeight="1">
      <c r="A891" s="75" t="s">
        <v>11</v>
      </c>
      <c r="B891" s="30">
        <v>0</v>
      </c>
      <c r="C891" s="30">
        <v>0</v>
      </c>
      <c r="D891" s="30"/>
      <c r="E891" s="70" t="e">
        <f t="shared" si="13"/>
        <v>#DIV/0!</v>
      </c>
    </row>
    <row r="892" spans="1:5" ht="20.100000000000001" customHeight="1">
      <c r="A892" s="75" t="s">
        <v>12</v>
      </c>
      <c r="B892" s="30">
        <v>0</v>
      </c>
      <c r="C892" s="30">
        <v>0</v>
      </c>
      <c r="D892" s="30"/>
      <c r="E892" s="70" t="e">
        <f t="shared" si="13"/>
        <v>#DIV/0!</v>
      </c>
    </row>
    <row r="893" spans="1:5" ht="20.100000000000001" customHeight="1">
      <c r="A893" s="75" t="s">
        <v>707</v>
      </c>
      <c r="B893" s="30">
        <v>11467</v>
      </c>
      <c r="C893" s="30">
        <v>11467</v>
      </c>
      <c r="D893" s="30">
        <v>12017</v>
      </c>
      <c r="E893" s="70">
        <f t="shared" si="13"/>
        <v>104.796372198483</v>
      </c>
    </row>
    <row r="894" spans="1:5" ht="20.100000000000001" customHeight="1">
      <c r="A894" s="75" t="s">
        <v>708</v>
      </c>
      <c r="B894" s="30">
        <v>0</v>
      </c>
      <c r="C894" s="30">
        <v>0</v>
      </c>
      <c r="D894" s="30">
        <v>0</v>
      </c>
      <c r="E894" s="70" t="e">
        <f t="shared" si="13"/>
        <v>#DIV/0!</v>
      </c>
    </row>
    <row r="895" spans="1:5" ht="20.100000000000001" customHeight="1">
      <c r="A895" s="75" t="s">
        <v>709</v>
      </c>
      <c r="B895" s="30">
        <v>0</v>
      </c>
      <c r="C895" s="30">
        <v>0</v>
      </c>
      <c r="D895" s="30">
        <v>0</v>
      </c>
      <c r="E895" s="70" t="e">
        <f t="shared" si="13"/>
        <v>#DIV/0!</v>
      </c>
    </row>
    <row r="896" spans="1:5" ht="20.100000000000001" customHeight="1">
      <c r="A896" s="75" t="s">
        <v>710</v>
      </c>
      <c r="B896" s="30">
        <v>0</v>
      </c>
      <c r="C896" s="30">
        <v>0</v>
      </c>
      <c r="D896" s="30">
        <v>0</v>
      </c>
      <c r="E896" s="70" t="e">
        <f t="shared" si="13"/>
        <v>#DIV/0!</v>
      </c>
    </row>
    <row r="897" spans="1:5" ht="20.100000000000001" customHeight="1">
      <c r="A897" s="75" t="s">
        <v>711</v>
      </c>
      <c r="B897" s="30">
        <v>0</v>
      </c>
      <c r="C897" s="30">
        <v>0</v>
      </c>
      <c r="D897" s="30">
        <v>0</v>
      </c>
      <c r="E897" s="70" t="e">
        <f t="shared" si="13"/>
        <v>#DIV/0!</v>
      </c>
    </row>
    <row r="898" spans="1:5" ht="20.100000000000001" customHeight="1">
      <c r="A898" s="75" t="s">
        <v>712</v>
      </c>
      <c r="B898" s="30">
        <v>25000</v>
      </c>
      <c r="C898" s="30">
        <v>25000</v>
      </c>
      <c r="D898" s="30">
        <v>16200</v>
      </c>
      <c r="E898" s="70">
        <f t="shared" si="13"/>
        <v>64.8</v>
      </c>
    </row>
    <row r="899" spans="1:5" ht="20.100000000000001" customHeight="1">
      <c r="A899" s="75" t="s">
        <v>713</v>
      </c>
      <c r="B899" s="30">
        <v>9844</v>
      </c>
      <c r="C899" s="30">
        <v>9844</v>
      </c>
      <c r="D899" s="30">
        <v>10317</v>
      </c>
      <c r="E899" s="70">
        <f t="shared" si="13"/>
        <v>104.804957334417</v>
      </c>
    </row>
    <row r="900" spans="1:5" ht="20.100000000000001" customHeight="1">
      <c r="A900" s="75" t="s">
        <v>714</v>
      </c>
      <c r="B900" s="30">
        <v>2647</v>
      </c>
      <c r="C900" s="30">
        <v>2647</v>
      </c>
      <c r="D900" s="30">
        <v>2775</v>
      </c>
      <c r="E900" s="70">
        <f t="shared" si="13"/>
        <v>104.835663014734</v>
      </c>
    </row>
    <row r="901" spans="1:5" ht="20.100000000000001" customHeight="1">
      <c r="A901" s="75" t="s">
        <v>715</v>
      </c>
      <c r="B901" s="30">
        <v>6095</v>
      </c>
      <c r="C901" s="30">
        <v>6095</v>
      </c>
      <c r="D901" s="30">
        <v>6387</v>
      </c>
      <c r="E901" s="70">
        <f t="shared" ref="E901:E964" si="14">D901/C901*100</f>
        <v>104.790812141099</v>
      </c>
    </row>
    <row r="902" spans="1:5" ht="20.100000000000001" customHeight="1">
      <c r="A902" s="75" t="s">
        <v>716</v>
      </c>
      <c r="B902" s="30">
        <v>1102</v>
      </c>
      <c r="C902" s="30">
        <v>1102</v>
      </c>
      <c r="D902" s="30">
        <v>1155</v>
      </c>
      <c r="E902" s="70">
        <f t="shared" si="14"/>
        <v>104.80943738657</v>
      </c>
    </row>
    <row r="903" spans="1:5" ht="20.100000000000001" customHeight="1">
      <c r="A903" s="75" t="s">
        <v>717</v>
      </c>
      <c r="B903" s="30"/>
      <c r="C903" s="30"/>
      <c r="D903" s="30"/>
      <c r="E903" s="70" t="e">
        <f t="shared" si="14"/>
        <v>#DIV/0!</v>
      </c>
    </row>
    <row r="904" spans="1:5" ht="20.100000000000001" customHeight="1">
      <c r="A904" s="75" t="s">
        <v>718</v>
      </c>
      <c r="B904" s="30"/>
      <c r="C904" s="30"/>
      <c r="D904" s="30"/>
      <c r="E904" s="70" t="e">
        <f t="shared" si="14"/>
        <v>#DIV/0!</v>
      </c>
    </row>
    <row r="905" spans="1:5" ht="20.100000000000001" customHeight="1">
      <c r="A905" s="75" t="s">
        <v>10</v>
      </c>
      <c r="B905" s="30"/>
      <c r="C905" s="30"/>
      <c r="D905" s="30"/>
      <c r="E905" s="70" t="e">
        <f t="shared" si="14"/>
        <v>#DIV/0!</v>
      </c>
    </row>
    <row r="906" spans="1:5" ht="20.100000000000001" customHeight="1">
      <c r="A906" s="75" t="s">
        <v>11</v>
      </c>
      <c r="B906" s="30"/>
      <c r="C906" s="30"/>
      <c r="D906" s="30"/>
      <c r="E906" s="70" t="e">
        <f t="shared" si="14"/>
        <v>#DIV/0!</v>
      </c>
    </row>
    <row r="907" spans="1:5" ht="20.100000000000001" customHeight="1">
      <c r="A907" s="75" t="s">
        <v>12</v>
      </c>
      <c r="B907" s="30"/>
      <c r="C907" s="30"/>
      <c r="D907" s="30"/>
      <c r="E907" s="70" t="e">
        <f t="shared" si="14"/>
        <v>#DIV/0!</v>
      </c>
    </row>
    <row r="908" spans="1:5" ht="20.100000000000001" customHeight="1">
      <c r="A908" s="75" t="s">
        <v>704</v>
      </c>
      <c r="B908" s="30"/>
      <c r="C908" s="30"/>
      <c r="D908" s="30"/>
      <c r="E908" s="70" t="e">
        <f t="shared" si="14"/>
        <v>#DIV/0!</v>
      </c>
    </row>
    <row r="909" spans="1:5" ht="20.100000000000001" customHeight="1">
      <c r="A909" s="75" t="s">
        <v>719</v>
      </c>
      <c r="B909" s="30"/>
      <c r="C909" s="30"/>
      <c r="D909" s="30"/>
      <c r="E909" s="70" t="e">
        <f t="shared" si="14"/>
        <v>#DIV/0!</v>
      </c>
    </row>
    <row r="910" spans="1:5" ht="20.100000000000001" customHeight="1">
      <c r="A910" s="75" t="s">
        <v>720</v>
      </c>
      <c r="B910" s="30"/>
      <c r="C910" s="30"/>
      <c r="D910" s="30"/>
      <c r="E910" s="70" t="e">
        <f t="shared" si="14"/>
        <v>#DIV/0!</v>
      </c>
    </row>
    <row r="911" spans="1:5" ht="20.100000000000001" customHeight="1">
      <c r="A911" s="75" t="s">
        <v>721</v>
      </c>
      <c r="B911" s="30">
        <v>242</v>
      </c>
      <c r="C911" s="30">
        <v>242</v>
      </c>
      <c r="D911" s="30">
        <v>1052</v>
      </c>
      <c r="E911" s="70">
        <f t="shared" si="14"/>
        <v>434.710743801653</v>
      </c>
    </row>
    <row r="912" spans="1:5" ht="20.100000000000001" customHeight="1">
      <c r="A912" s="75" t="s">
        <v>722</v>
      </c>
      <c r="B912" s="30">
        <v>0</v>
      </c>
      <c r="C912" s="30">
        <v>0</v>
      </c>
      <c r="D912" s="30"/>
      <c r="E912" s="70" t="e">
        <f t="shared" si="14"/>
        <v>#DIV/0!</v>
      </c>
    </row>
    <row r="913" spans="1:5" ht="20.100000000000001" customHeight="1">
      <c r="A913" s="75" t="s">
        <v>723</v>
      </c>
      <c r="B913" s="30">
        <v>0</v>
      </c>
      <c r="C913" s="30">
        <v>0</v>
      </c>
      <c r="D913" s="30"/>
      <c r="E913" s="70" t="e">
        <f t="shared" si="14"/>
        <v>#DIV/0!</v>
      </c>
    </row>
    <row r="914" spans="1:5" ht="20.100000000000001" customHeight="1">
      <c r="A914" s="75" t="s">
        <v>724</v>
      </c>
      <c r="B914" s="30">
        <v>184</v>
      </c>
      <c r="C914" s="30">
        <v>184</v>
      </c>
      <c r="D914" s="30">
        <v>192</v>
      </c>
      <c r="E914" s="70">
        <f t="shared" si="14"/>
        <v>104.347826086957</v>
      </c>
    </row>
    <row r="915" spans="1:5" ht="20.100000000000001" customHeight="1">
      <c r="A915" s="75" t="s">
        <v>725</v>
      </c>
      <c r="B915" s="30">
        <v>58</v>
      </c>
      <c r="C915" s="30">
        <v>58</v>
      </c>
      <c r="D915" s="30">
        <v>860</v>
      </c>
      <c r="E915" s="70">
        <f t="shared" si="14"/>
        <v>1482.7586206896599</v>
      </c>
    </row>
    <row r="916" spans="1:5" ht="20.100000000000001" customHeight="1">
      <c r="A916" s="75" t="s">
        <v>726</v>
      </c>
      <c r="B916" s="30">
        <v>4089</v>
      </c>
      <c r="C916" s="30">
        <v>4089</v>
      </c>
      <c r="D916" s="30">
        <v>3390</v>
      </c>
      <c r="E916" s="70">
        <f t="shared" si="14"/>
        <v>82.905355832721895</v>
      </c>
    </row>
    <row r="917" spans="1:5" ht="20.100000000000001" customHeight="1">
      <c r="A917" s="75" t="s">
        <v>727</v>
      </c>
      <c r="B917" s="30">
        <v>2000</v>
      </c>
      <c r="C917" s="30">
        <v>2000</v>
      </c>
      <c r="D917" s="30">
        <v>2000</v>
      </c>
      <c r="E917" s="70">
        <f t="shared" si="14"/>
        <v>100</v>
      </c>
    </row>
    <row r="918" spans="1:5" ht="20.100000000000001" customHeight="1">
      <c r="A918" s="75" t="s">
        <v>728</v>
      </c>
      <c r="B918" s="30">
        <v>2089</v>
      </c>
      <c r="C918" s="30">
        <v>2089</v>
      </c>
      <c r="D918" s="30">
        <v>1390</v>
      </c>
      <c r="E918" s="70">
        <f t="shared" si="14"/>
        <v>66.539013882240297</v>
      </c>
    </row>
    <row r="919" spans="1:5" ht="20.100000000000001" customHeight="1">
      <c r="A919" s="75" t="s">
        <v>729</v>
      </c>
      <c r="B919" s="30">
        <v>12200</v>
      </c>
      <c r="C919" s="30">
        <v>12200</v>
      </c>
      <c r="D919" s="30">
        <v>12800</v>
      </c>
      <c r="E919" s="70">
        <f t="shared" si="14"/>
        <v>104.91803278688499</v>
      </c>
    </row>
    <row r="920" spans="1:5" ht="20.100000000000001" customHeight="1">
      <c r="A920" s="75" t="s">
        <v>730</v>
      </c>
      <c r="B920" s="30">
        <v>0</v>
      </c>
      <c r="C920" s="30">
        <v>0</v>
      </c>
      <c r="D920" s="30"/>
      <c r="E920" s="70" t="e">
        <f t="shared" si="14"/>
        <v>#DIV/0!</v>
      </c>
    </row>
    <row r="921" spans="1:5" ht="20.100000000000001" customHeight="1">
      <c r="A921" s="75" t="s">
        <v>10</v>
      </c>
      <c r="B921" s="30">
        <v>0</v>
      </c>
      <c r="C921" s="30">
        <v>0</v>
      </c>
      <c r="D921" s="30"/>
      <c r="E921" s="70" t="e">
        <f t="shared" si="14"/>
        <v>#DIV/0!</v>
      </c>
    </row>
    <row r="922" spans="1:5" ht="20.100000000000001" customHeight="1">
      <c r="A922" s="75" t="s">
        <v>11</v>
      </c>
      <c r="B922" s="30">
        <v>0</v>
      </c>
      <c r="C922" s="30">
        <v>0</v>
      </c>
      <c r="D922" s="30"/>
      <c r="E922" s="70" t="e">
        <f t="shared" si="14"/>
        <v>#DIV/0!</v>
      </c>
    </row>
    <row r="923" spans="1:5" ht="20.100000000000001" customHeight="1">
      <c r="A923" s="75" t="s">
        <v>12</v>
      </c>
      <c r="B923" s="30">
        <v>0</v>
      </c>
      <c r="C923" s="30">
        <v>0</v>
      </c>
      <c r="D923" s="30"/>
      <c r="E923" s="70" t="e">
        <f t="shared" si="14"/>
        <v>#DIV/0!</v>
      </c>
    </row>
    <row r="924" spans="1:5" ht="20.100000000000001" customHeight="1">
      <c r="A924" s="75" t="s">
        <v>731</v>
      </c>
      <c r="B924" s="30">
        <v>0</v>
      </c>
      <c r="C924" s="30">
        <v>0</v>
      </c>
      <c r="D924" s="30"/>
      <c r="E924" s="70" t="e">
        <f t="shared" si="14"/>
        <v>#DIV/0!</v>
      </c>
    </row>
    <row r="925" spans="1:5" ht="20.100000000000001" customHeight="1">
      <c r="A925" s="75" t="s">
        <v>732</v>
      </c>
      <c r="B925" s="30">
        <v>0</v>
      </c>
      <c r="C925" s="30">
        <v>0</v>
      </c>
      <c r="D925" s="30"/>
      <c r="E925" s="70" t="e">
        <f t="shared" si="14"/>
        <v>#DIV/0!</v>
      </c>
    </row>
    <row r="926" spans="1:5" ht="20.100000000000001" customHeight="1">
      <c r="A926" s="75" t="s">
        <v>733</v>
      </c>
      <c r="B926" s="30">
        <v>0</v>
      </c>
      <c r="C926" s="30">
        <v>0</v>
      </c>
      <c r="D926" s="30"/>
      <c r="E926" s="70" t="e">
        <f t="shared" si="14"/>
        <v>#DIV/0!</v>
      </c>
    </row>
    <row r="927" spans="1:5" ht="20.100000000000001" customHeight="1">
      <c r="A927" s="75" t="s">
        <v>734</v>
      </c>
      <c r="B927" s="30">
        <v>0</v>
      </c>
      <c r="C927" s="30">
        <v>0</v>
      </c>
      <c r="D927" s="30"/>
      <c r="E927" s="70" t="e">
        <f t="shared" si="14"/>
        <v>#DIV/0!</v>
      </c>
    </row>
    <row r="928" spans="1:5" ht="20.100000000000001" customHeight="1">
      <c r="A928" s="75" t="s">
        <v>735</v>
      </c>
      <c r="B928" s="30">
        <v>0</v>
      </c>
      <c r="C928" s="30">
        <v>0</v>
      </c>
      <c r="D928" s="30"/>
      <c r="E928" s="70" t="e">
        <f t="shared" si="14"/>
        <v>#DIV/0!</v>
      </c>
    </row>
    <row r="929" spans="1:5" ht="20.100000000000001" customHeight="1">
      <c r="A929" s="75" t="s">
        <v>736</v>
      </c>
      <c r="B929" s="30">
        <v>0</v>
      </c>
      <c r="C929" s="30">
        <v>0</v>
      </c>
      <c r="D929" s="30"/>
      <c r="E929" s="70" t="e">
        <f t="shared" si="14"/>
        <v>#DIV/0!</v>
      </c>
    </row>
    <row r="930" spans="1:5" ht="20.100000000000001" customHeight="1">
      <c r="A930" s="75" t="s">
        <v>737</v>
      </c>
      <c r="B930" s="30">
        <v>0</v>
      </c>
      <c r="C930" s="30">
        <v>0</v>
      </c>
      <c r="D930" s="30"/>
      <c r="E930" s="70" t="e">
        <f t="shared" si="14"/>
        <v>#DIV/0!</v>
      </c>
    </row>
    <row r="931" spans="1:5" ht="20.100000000000001" customHeight="1">
      <c r="A931" s="75" t="s">
        <v>10</v>
      </c>
      <c r="B931" s="30">
        <v>0</v>
      </c>
      <c r="C931" s="30">
        <v>0</v>
      </c>
      <c r="D931" s="30"/>
      <c r="E931" s="70" t="e">
        <f t="shared" si="14"/>
        <v>#DIV/0!</v>
      </c>
    </row>
    <row r="932" spans="1:5" ht="20.100000000000001" customHeight="1">
      <c r="A932" s="75" t="s">
        <v>11</v>
      </c>
      <c r="B932" s="30">
        <v>0</v>
      </c>
      <c r="C932" s="30">
        <v>0</v>
      </c>
      <c r="D932" s="30"/>
      <c r="E932" s="70" t="e">
        <f t="shared" si="14"/>
        <v>#DIV/0!</v>
      </c>
    </row>
    <row r="933" spans="1:5" ht="20.100000000000001" customHeight="1">
      <c r="A933" s="75" t="s">
        <v>12</v>
      </c>
      <c r="B933" s="30">
        <v>0</v>
      </c>
      <c r="C933" s="30">
        <v>0</v>
      </c>
      <c r="D933" s="30"/>
      <c r="E933" s="70" t="e">
        <f t="shared" si="14"/>
        <v>#DIV/0!</v>
      </c>
    </row>
    <row r="934" spans="1:5" ht="20.100000000000001" customHeight="1">
      <c r="A934" s="75" t="s">
        <v>738</v>
      </c>
      <c r="B934" s="30">
        <v>0</v>
      </c>
      <c r="C934" s="30">
        <v>0</v>
      </c>
      <c r="D934" s="30"/>
      <c r="E934" s="70" t="e">
        <f t="shared" si="14"/>
        <v>#DIV/0!</v>
      </c>
    </row>
    <row r="935" spans="1:5" ht="20.100000000000001" customHeight="1">
      <c r="A935" s="75" t="s">
        <v>739</v>
      </c>
      <c r="B935" s="30">
        <v>0</v>
      </c>
      <c r="C935" s="30">
        <v>0</v>
      </c>
      <c r="D935" s="30"/>
      <c r="E935" s="70" t="e">
        <f t="shared" si="14"/>
        <v>#DIV/0!</v>
      </c>
    </row>
    <row r="936" spans="1:5" ht="20.100000000000001" customHeight="1">
      <c r="A936" s="75" t="s">
        <v>740</v>
      </c>
      <c r="B936" s="30">
        <v>0</v>
      </c>
      <c r="C936" s="30">
        <v>0</v>
      </c>
      <c r="D936" s="30"/>
      <c r="E936" s="70" t="e">
        <f t="shared" si="14"/>
        <v>#DIV/0!</v>
      </c>
    </row>
    <row r="937" spans="1:5" ht="20.100000000000001" customHeight="1">
      <c r="A937" s="75" t="s">
        <v>741</v>
      </c>
      <c r="B937" s="30">
        <v>0</v>
      </c>
      <c r="C937" s="30">
        <v>0</v>
      </c>
      <c r="D937" s="30"/>
      <c r="E937" s="70" t="e">
        <f t="shared" si="14"/>
        <v>#DIV/0!</v>
      </c>
    </row>
    <row r="938" spans="1:5" ht="20.100000000000001" customHeight="1">
      <c r="A938" s="75" t="s">
        <v>742</v>
      </c>
      <c r="B938" s="30">
        <v>0</v>
      </c>
      <c r="C938" s="30">
        <v>0</v>
      </c>
      <c r="D938" s="30"/>
      <c r="E938" s="70" t="e">
        <f t="shared" si="14"/>
        <v>#DIV/0!</v>
      </c>
    </row>
    <row r="939" spans="1:5" ht="20.100000000000001" customHeight="1">
      <c r="A939" s="75" t="s">
        <v>743</v>
      </c>
      <c r="B939" s="30">
        <v>0</v>
      </c>
      <c r="C939" s="30">
        <v>0</v>
      </c>
      <c r="D939" s="30"/>
      <c r="E939" s="70" t="e">
        <f t="shared" si="14"/>
        <v>#DIV/0!</v>
      </c>
    </row>
    <row r="940" spans="1:5" ht="20.100000000000001" customHeight="1">
      <c r="A940" s="75" t="s">
        <v>744</v>
      </c>
      <c r="B940" s="30">
        <v>0</v>
      </c>
      <c r="C940" s="30">
        <v>0</v>
      </c>
      <c r="D940" s="30"/>
      <c r="E940" s="70" t="e">
        <f t="shared" si="14"/>
        <v>#DIV/0!</v>
      </c>
    </row>
    <row r="941" spans="1:5" ht="20.100000000000001" customHeight="1">
      <c r="A941" s="75" t="s">
        <v>745</v>
      </c>
      <c r="B941" s="30">
        <v>0</v>
      </c>
      <c r="C941" s="30">
        <v>0</v>
      </c>
      <c r="D941" s="30"/>
      <c r="E941" s="70" t="e">
        <f t="shared" si="14"/>
        <v>#DIV/0!</v>
      </c>
    </row>
    <row r="942" spans="1:5" ht="20.100000000000001" customHeight="1">
      <c r="A942" s="75" t="s">
        <v>746</v>
      </c>
      <c r="B942" s="30">
        <v>0</v>
      </c>
      <c r="C942" s="30">
        <v>0</v>
      </c>
      <c r="D942" s="30"/>
      <c r="E942" s="70" t="e">
        <f t="shared" si="14"/>
        <v>#DIV/0!</v>
      </c>
    </row>
    <row r="943" spans="1:5" ht="20.100000000000001" customHeight="1">
      <c r="A943" s="75" t="s">
        <v>747</v>
      </c>
      <c r="B943" s="30">
        <v>0</v>
      </c>
      <c r="C943" s="30">
        <v>0</v>
      </c>
      <c r="D943" s="30"/>
      <c r="E943" s="70" t="e">
        <f t="shared" si="14"/>
        <v>#DIV/0!</v>
      </c>
    </row>
    <row r="944" spans="1:5" ht="20.100000000000001" customHeight="1">
      <c r="A944" s="75" t="s">
        <v>748</v>
      </c>
      <c r="B944" s="30">
        <v>0</v>
      </c>
      <c r="C944" s="30">
        <v>0</v>
      </c>
      <c r="D944" s="30"/>
      <c r="E944" s="70" t="e">
        <f t="shared" si="14"/>
        <v>#DIV/0!</v>
      </c>
    </row>
    <row r="945" spans="1:5" ht="20.100000000000001" customHeight="1">
      <c r="A945" s="75" t="s">
        <v>749</v>
      </c>
      <c r="B945" s="30">
        <v>0</v>
      </c>
      <c r="C945" s="30">
        <v>0</v>
      </c>
      <c r="D945" s="30"/>
      <c r="E945" s="70" t="e">
        <f t="shared" si="14"/>
        <v>#DIV/0!</v>
      </c>
    </row>
    <row r="946" spans="1:5" ht="20.100000000000001" customHeight="1">
      <c r="A946" s="75" t="s">
        <v>750</v>
      </c>
      <c r="B946" s="30">
        <v>92</v>
      </c>
      <c r="C946" s="30">
        <v>92</v>
      </c>
      <c r="D946" s="30">
        <v>96</v>
      </c>
      <c r="E946" s="70">
        <f t="shared" si="14"/>
        <v>104.347826086957</v>
      </c>
    </row>
    <row r="947" spans="1:5" ht="20.100000000000001" customHeight="1">
      <c r="A947" s="75" t="s">
        <v>10</v>
      </c>
      <c r="B947" s="30">
        <v>0</v>
      </c>
      <c r="C947" s="30">
        <v>0</v>
      </c>
      <c r="D947" s="30"/>
      <c r="E947" s="70" t="e">
        <f t="shared" si="14"/>
        <v>#DIV/0!</v>
      </c>
    </row>
    <row r="948" spans="1:5" ht="20.100000000000001" customHeight="1">
      <c r="A948" s="75" t="s">
        <v>11</v>
      </c>
      <c r="B948" s="30">
        <v>0</v>
      </c>
      <c r="C948" s="30">
        <v>0</v>
      </c>
      <c r="D948" s="30"/>
      <c r="E948" s="70" t="e">
        <f t="shared" si="14"/>
        <v>#DIV/0!</v>
      </c>
    </row>
    <row r="949" spans="1:5" ht="20.100000000000001" customHeight="1">
      <c r="A949" s="75" t="s">
        <v>12</v>
      </c>
      <c r="B949" s="30">
        <v>0</v>
      </c>
      <c r="C949" s="30">
        <v>0</v>
      </c>
      <c r="D949" s="30"/>
      <c r="E949" s="70" t="e">
        <f t="shared" si="14"/>
        <v>#DIV/0!</v>
      </c>
    </row>
    <row r="950" spans="1:5" ht="20.100000000000001" customHeight="1">
      <c r="A950" s="75" t="s">
        <v>751</v>
      </c>
      <c r="B950" s="30">
        <v>92</v>
      </c>
      <c r="C950" s="30">
        <v>92</v>
      </c>
      <c r="D950" s="30">
        <v>96</v>
      </c>
      <c r="E950" s="70">
        <f t="shared" si="14"/>
        <v>104.347826086957</v>
      </c>
    </row>
    <row r="951" spans="1:5" ht="20.100000000000001" customHeight="1">
      <c r="A951" s="75" t="s">
        <v>752</v>
      </c>
      <c r="B951" s="30">
        <v>3063</v>
      </c>
      <c r="C951" s="30">
        <v>3063</v>
      </c>
      <c r="D951" s="30">
        <v>3213</v>
      </c>
      <c r="E951" s="70">
        <f t="shared" si="14"/>
        <v>104.897159647405</v>
      </c>
    </row>
    <row r="952" spans="1:5" ht="20.100000000000001" customHeight="1">
      <c r="A952" s="75" t="s">
        <v>10</v>
      </c>
      <c r="B952" s="30">
        <v>0</v>
      </c>
      <c r="C952" s="30">
        <v>0</v>
      </c>
      <c r="D952" s="30"/>
      <c r="E952" s="70" t="e">
        <f t="shared" si="14"/>
        <v>#DIV/0!</v>
      </c>
    </row>
    <row r="953" spans="1:5" ht="20.100000000000001" customHeight="1">
      <c r="A953" s="75" t="s">
        <v>11</v>
      </c>
      <c r="B953" s="30">
        <v>0</v>
      </c>
      <c r="C953" s="30">
        <v>0</v>
      </c>
      <c r="D953" s="30"/>
      <c r="E953" s="70" t="e">
        <f t="shared" si="14"/>
        <v>#DIV/0!</v>
      </c>
    </row>
    <row r="954" spans="1:5" ht="20.100000000000001" customHeight="1">
      <c r="A954" s="75" t="s">
        <v>12</v>
      </c>
      <c r="B954" s="30">
        <v>0</v>
      </c>
      <c r="C954" s="30">
        <v>0</v>
      </c>
      <c r="D954" s="30"/>
      <c r="E954" s="70" t="e">
        <f t="shared" si="14"/>
        <v>#DIV/0!</v>
      </c>
    </row>
    <row r="955" spans="1:5" ht="20.100000000000001" customHeight="1">
      <c r="A955" s="75" t="s">
        <v>753</v>
      </c>
      <c r="B955" s="30">
        <v>0</v>
      </c>
      <c r="C955" s="30">
        <v>0</v>
      </c>
      <c r="D955" s="30"/>
      <c r="E955" s="70" t="e">
        <f t="shared" si="14"/>
        <v>#DIV/0!</v>
      </c>
    </row>
    <row r="956" spans="1:5" ht="20.100000000000001" customHeight="1">
      <c r="A956" s="75" t="s">
        <v>754</v>
      </c>
      <c r="B956" s="30">
        <v>0</v>
      </c>
      <c r="C956" s="30">
        <v>0</v>
      </c>
      <c r="D956" s="30"/>
      <c r="E956" s="70" t="e">
        <f t="shared" si="14"/>
        <v>#DIV/0!</v>
      </c>
    </row>
    <row r="957" spans="1:5" ht="20.100000000000001" customHeight="1">
      <c r="A957" s="75" t="s">
        <v>755</v>
      </c>
      <c r="B957" s="30">
        <v>0</v>
      </c>
      <c r="C957" s="30">
        <v>0</v>
      </c>
      <c r="D957" s="30"/>
      <c r="E957" s="70" t="e">
        <f t="shared" si="14"/>
        <v>#DIV/0!</v>
      </c>
    </row>
    <row r="958" spans="1:5" ht="20.100000000000001" customHeight="1">
      <c r="A958" s="75" t="s">
        <v>756</v>
      </c>
      <c r="B958" s="30">
        <v>0</v>
      </c>
      <c r="C958" s="30">
        <v>0</v>
      </c>
      <c r="D958" s="30"/>
      <c r="E958" s="70" t="e">
        <f t="shared" si="14"/>
        <v>#DIV/0!</v>
      </c>
    </row>
    <row r="959" spans="1:5" ht="20.100000000000001" customHeight="1">
      <c r="A959" s="75" t="s">
        <v>757</v>
      </c>
      <c r="B959" s="30">
        <v>0</v>
      </c>
      <c r="C959" s="30">
        <v>0</v>
      </c>
      <c r="D959" s="30"/>
      <c r="E959" s="70" t="e">
        <f t="shared" si="14"/>
        <v>#DIV/0!</v>
      </c>
    </row>
    <row r="960" spans="1:5" ht="20.100000000000001" customHeight="1">
      <c r="A960" s="75" t="s">
        <v>758</v>
      </c>
      <c r="B960" s="30">
        <v>3063</v>
      </c>
      <c r="C960" s="30">
        <v>3063</v>
      </c>
      <c r="D960" s="30">
        <v>3213</v>
      </c>
      <c r="E960" s="70">
        <f t="shared" si="14"/>
        <v>104.897159647405</v>
      </c>
    </row>
    <row r="961" spans="1:5" ht="20.100000000000001" customHeight="1">
      <c r="A961" s="75" t="s">
        <v>759</v>
      </c>
      <c r="B961" s="30">
        <v>0</v>
      </c>
      <c r="C961" s="30">
        <v>0</v>
      </c>
      <c r="D961" s="30"/>
      <c r="E961" s="70" t="e">
        <f t="shared" si="14"/>
        <v>#DIV/0!</v>
      </c>
    </row>
    <row r="962" spans="1:5" ht="20.100000000000001" customHeight="1">
      <c r="A962" s="75" t="s">
        <v>704</v>
      </c>
      <c r="B962" s="30">
        <v>0</v>
      </c>
      <c r="C962" s="30">
        <v>0</v>
      </c>
      <c r="D962" s="30"/>
      <c r="E962" s="70" t="e">
        <f t="shared" si="14"/>
        <v>#DIV/0!</v>
      </c>
    </row>
    <row r="963" spans="1:5" ht="20.100000000000001" customHeight="1">
      <c r="A963" s="75" t="s">
        <v>760</v>
      </c>
      <c r="B963" s="30">
        <v>0</v>
      </c>
      <c r="C963" s="30">
        <v>0</v>
      </c>
      <c r="D963" s="30"/>
      <c r="E963" s="70" t="e">
        <f t="shared" si="14"/>
        <v>#DIV/0!</v>
      </c>
    </row>
    <row r="964" spans="1:5" ht="20.100000000000001" customHeight="1">
      <c r="A964" s="75" t="s">
        <v>761</v>
      </c>
      <c r="B964" s="30">
        <v>0</v>
      </c>
      <c r="C964" s="30">
        <v>0</v>
      </c>
      <c r="D964" s="30"/>
      <c r="E964" s="70" t="e">
        <f t="shared" si="14"/>
        <v>#DIV/0!</v>
      </c>
    </row>
    <row r="965" spans="1:5" ht="20.100000000000001" customHeight="1">
      <c r="A965" s="75" t="s">
        <v>762</v>
      </c>
      <c r="B965" s="30">
        <v>1450</v>
      </c>
      <c r="C965" s="30">
        <v>1450</v>
      </c>
      <c r="D965" s="30">
        <v>1521</v>
      </c>
      <c r="E965" s="70">
        <f t="shared" ref="E965:E1028" si="15">D965/C965*100</f>
        <v>104.89655172413801</v>
      </c>
    </row>
    <row r="966" spans="1:5" ht="20.100000000000001" customHeight="1">
      <c r="A966" s="75" t="s">
        <v>10</v>
      </c>
      <c r="B966" s="30">
        <v>716</v>
      </c>
      <c r="C966" s="30">
        <v>716</v>
      </c>
      <c r="D966" s="30">
        <v>751</v>
      </c>
      <c r="E966" s="70">
        <f t="shared" si="15"/>
        <v>104.888268156425</v>
      </c>
    </row>
    <row r="967" spans="1:5" ht="20.100000000000001" customHeight="1">
      <c r="A967" s="75" t="s">
        <v>11</v>
      </c>
      <c r="B967" s="30">
        <v>185</v>
      </c>
      <c r="C967" s="30">
        <v>185</v>
      </c>
      <c r="D967" s="30">
        <v>194</v>
      </c>
      <c r="E967" s="70">
        <f t="shared" si="15"/>
        <v>104.864864864865</v>
      </c>
    </row>
    <row r="968" spans="1:5" ht="20.100000000000001" customHeight="1">
      <c r="A968" s="75" t="s">
        <v>12</v>
      </c>
      <c r="B968" s="30">
        <v>0</v>
      </c>
      <c r="C968" s="30">
        <v>0</v>
      </c>
      <c r="D968" s="30"/>
      <c r="E968" s="70" t="e">
        <f t="shared" si="15"/>
        <v>#DIV/0!</v>
      </c>
    </row>
    <row r="969" spans="1:5" ht="20.100000000000001" customHeight="1">
      <c r="A969" s="75" t="s">
        <v>763</v>
      </c>
      <c r="B969" s="30">
        <v>0</v>
      </c>
      <c r="C969" s="30">
        <v>0</v>
      </c>
      <c r="D969" s="30"/>
      <c r="E969" s="70" t="e">
        <f t="shared" si="15"/>
        <v>#DIV/0!</v>
      </c>
    </row>
    <row r="970" spans="1:5" ht="20.100000000000001" customHeight="1">
      <c r="A970" s="75" t="s">
        <v>764</v>
      </c>
      <c r="B970" s="30">
        <v>341</v>
      </c>
      <c r="C970" s="30">
        <v>341</v>
      </c>
      <c r="D970" s="30">
        <v>358</v>
      </c>
      <c r="E970" s="70">
        <f t="shared" si="15"/>
        <v>104.985337243402</v>
      </c>
    </row>
    <row r="971" spans="1:5" ht="20.100000000000001" customHeight="1">
      <c r="A971" s="75" t="s">
        <v>765</v>
      </c>
      <c r="B971" s="30">
        <v>0</v>
      </c>
      <c r="C971" s="30">
        <v>0</v>
      </c>
      <c r="D971" s="30"/>
      <c r="E971" s="70" t="e">
        <f t="shared" si="15"/>
        <v>#DIV/0!</v>
      </c>
    </row>
    <row r="972" spans="1:5" ht="20.100000000000001" customHeight="1">
      <c r="A972" s="75" t="s">
        <v>766</v>
      </c>
      <c r="B972" s="30">
        <v>0</v>
      </c>
      <c r="C972" s="30">
        <v>0</v>
      </c>
      <c r="D972" s="30"/>
      <c r="E972" s="70" t="e">
        <f t="shared" si="15"/>
        <v>#DIV/0!</v>
      </c>
    </row>
    <row r="973" spans="1:5" ht="20.100000000000001" customHeight="1">
      <c r="A973" s="75" t="s">
        <v>767</v>
      </c>
      <c r="B973" s="30">
        <v>208</v>
      </c>
      <c r="C973" s="30">
        <v>208</v>
      </c>
      <c r="D973" s="30">
        <v>218</v>
      </c>
      <c r="E973" s="70">
        <f t="shared" si="15"/>
        <v>104.80769230769199</v>
      </c>
    </row>
    <row r="974" spans="1:5" ht="20.100000000000001" customHeight="1">
      <c r="A974" s="75" t="s">
        <v>768</v>
      </c>
      <c r="B974" s="30">
        <v>280</v>
      </c>
      <c r="C974" s="30">
        <v>280</v>
      </c>
      <c r="D974" s="30">
        <v>294</v>
      </c>
      <c r="E974" s="70">
        <f t="shared" si="15"/>
        <v>105</v>
      </c>
    </row>
    <row r="975" spans="1:5" ht="20.100000000000001" customHeight="1">
      <c r="A975" s="75" t="s">
        <v>10</v>
      </c>
      <c r="B975" s="30">
        <v>0</v>
      </c>
      <c r="C975" s="30">
        <v>0</v>
      </c>
      <c r="D975" s="30"/>
      <c r="E975" s="70" t="e">
        <f t="shared" si="15"/>
        <v>#DIV/0!</v>
      </c>
    </row>
    <row r="976" spans="1:5" ht="20.100000000000001" customHeight="1">
      <c r="A976" s="75" t="s">
        <v>11</v>
      </c>
      <c r="B976" s="30">
        <v>280</v>
      </c>
      <c r="C976" s="30">
        <v>280</v>
      </c>
      <c r="D976" s="30">
        <v>294</v>
      </c>
      <c r="E976" s="70">
        <f t="shared" si="15"/>
        <v>105</v>
      </c>
    </row>
    <row r="977" spans="1:5" ht="20.100000000000001" customHeight="1">
      <c r="A977" s="75" t="s">
        <v>12</v>
      </c>
      <c r="B977" s="30">
        <v>0</v>
      </c>
      <c r="C977" s="30">
        <v>0</v>
      </c>
      <c r="D977" s="30"/>
      <c r="E977" s="70" t="e">
        <f t="shared" si="15"/>
        <v>#DIV/0!</v>
      </c>
    </row>
    <row r="978" spans="1:5" ht="20.100000000000001" customHeight="1">
      <c r="A978" s="75" t="s">
        <v>769</v>
      </c>
      <c r="B978" s="30">
        <v>0</v>
      </c>
      <c r="C978" s="30">
        <v>0</v>
      </c>
      <c r="D978" s="30"/>
      <c r="E978" s="70" t="e">
        <f t="shared" si="15"/>
        <v>#DIV/0!</v>
      </c>
    </row>
    <row r="979" spans="1:5" ht="20.100000000000001" customHeight="1">
      <c r="A979" s="75" t="s">
        <v>770</v>
      </c>
      <c r="B979" s="30">
        <v>0</v>
      </c>
      <c r="C979" s="30">
        <v>0</v>
      </c>
      <c r="D979" s="30"/>
      <c r="E979" s="70" t="e">
        <f t="shared" si="15"/>
        <v>#DIV/0!</v>
      </c>
    </row>
    <row r="980" spans="1:5" ht="20.100000000000001" customHeight="1">
      <c r="A980" s="75" t="s">
        <v>771</v>
      </c>
      <c r="B980" s="30">
        <v>0</v>
      </c>
      <c r="C980" s="30">
        <v>0</v>
      </c>
      <c r="D980" s="30"/>
      <c r="E980" s="70" t="e">
        <f t="shared" si="15"/>
        <v>#DIV/0!</v>
      </c>
    </row>
    <row r="981" spans="1:5" ht="20.100000000000001" customHeight="1">
      <c r="A981" s="75" t="s">
        <v>772</v>
      </c>
      <c r="B981" s="30">
        <v>7315</v>
      </c>
      <c r="C981" s="30">
        <v>7315</v>
      </c>
      <c r="D981" s="30">
        <v>7676</v>
      </c>
      <c r="E981" s="70">
        <f t="shared" si="15"/>
        <v>104.935064935065</v>
      </c>
    </row>
    <row r="982" spans="1:5" ht="20.100000000000001" customHeight="1">
      <c r="A982" s="75" t="s">
        <v>10</v>
      </c>
      <c r="B982" s="30">
        <v>0</v>
      </c>
      <c r="C982" s="30">
        <v>0</v>
      </c>
      <c r="D982" s="30"/>
      <c r="E982" s="70" t="e">
        <f t="shared" si="15"/>
        <v>#DIV/0!</v>
      </c>
    </row>
    <row r="983" spans="1:5" ht="20.100000000000001" customHeight="1">
      <c r="A983" s="75" t="s">
        <v>11</v>
      </c>
      <c r="B983" s="30">
        <v>0</v>
      </c>
      <c r="C983" s="30">
        <v>0</v>
      </c>
      <c r="D983" s="30"/>
      <c r="E983" s="70" t="e">
        <f t="shared" si="15"/>
        <v>#DIV/0!</v>
      </c>
    </row>
    <row r="984" spans="1:5" ht="20.100000000000001" customHeight="1">
      <c r="A984" s="75" t="s">
        <v>12</v>
      </c>
      <c r="B984" s="30">
        <v>0</v>
      </c>
      <c r="C984" s="30">
        <v>0</v>
      </c>
      <c r="D984" s="30"/>
      <c r="E984" s="70" t="e">
        <f t="shared" si="15"/>
        <v>#DIV/0!</v>
      </c>
    </row>
    <row r="985" spans="1:5" ht="20.100000000000001" customHeight="1">
      <c r="A985" s="75" t="s">
        <v>773</v>
      </c>
      <c r="B985" s="30">
        <v>0</v>
      </c>
      <c r="C985" s="30">
        <v>0</v>
      </c>
      <c r="D985" s="30"/>
      <c r="E985" s="70" t="e">
        <f t="shared" si="15"/>
        <v>#DIV/0!</v>
      </c>
    </row>
    <row r="986" spans="1:5" ht="20.100000000000001" customHeight="1">
      <c r="A986" s="75" t="s">
        <v>774</v>
      </c>
      <c r="B986" s="30">
        <v>35</v>
      </c>
      <c r="C986" s="30">
        <v>35</v>
      </c>
      <c r="D986" s="30">
        <v>37</v>
      </c>
      <c r="E986" s="70">
        <f t="shared" si="15"/>
        <v>105.71428571428601</v>
      </c>
    </row>
    <row r="987" spans="1:5" ht="20.100000000000001" customHeight="1">
      <c r="A987" s="75" t="s">
        <v>775</v>
      </c>
      <c r="B987" s="30">
        <v>7280</v>
      </c>
      <c r="C987" s="30">
        <v>7280</v>
      </c>
      <c r="D987" s="30">
        <v>7639</v>
      </c>
      <c r="E987" s="70">
        <f t="shared" si="15"/>
        <v>104.931318681319</v>
      </c>
    </row>
    <row r="988" spans="1:5" ht="20.100000000000001" customHeight="1">
      <c r="A988" s="75" t="s">
        <v>776</v>
      </c>
      <c r="B988" s="30">
        <v>0</v>
      </c>
      <c r="C988" s="30">
        <v>0</v>
      </c>
      <c r="D988" s="30"/>
      <c r="E988" s="70" t="e">
        <f t="shared" si="15"/>
        <v>#DIV/0!</v>
      </c>
    </row>
    <row r="989" spans="1:5" ht="20.100000000000001" customHeight="1">
      <c r="A989" s="75" t="s">
        <v>777</v>
      </c>
      <c r="B989" s="30">
        <v>0</v>
      </c>
      <c r="C989" s="30">
        <v>0</v>
      </c>
      <c r="D989" s="30"/>
      <c r="E989" s="70" t="e">
        <f t="shared" si="15"/>
        <v>#DIV/0!</v>
      </c>
    </row>
    <row r="990" spans="1:5" ht="20.100000000000001" customHeight="1">
      <c r="A990" s="75" t="s">
        <v>778</v>
      </c>
      <c r="B990" s="30">
        <v>0</v>
      </c>
      <c r="C990" s="30">
        <v>0</v>
      </c>
      <c r="D990" s="30"/>
      <c r="E990" s="70" t="e">
        <f t="shared" si="15"/>
        <v>#DIV/0!</v>
      </c>
    </row>
    <row r="991" spans="1:5" ht="20.100000000000001" customHeight="1">
      <c r="A991" s="75" t="s">
        <v>779</v>
      </c>
      <c r="B991" s="30">
        <v>0</v>
      </c>
      <c r="C991" s="30">
        <v>0</v>
      </c>
      <c r="D991" s="30"/>
      <c r="E991" s="70" t="e">
        <f t="shared" si="15"/>
        <v>#DIV/0!</v>
      </c>
    </row>
    <row r="992" spans="1:5" ht="20.100000000000001" customHeight="1">
      <c r="A992" s="75" t="s">
        <v>780</v>
      </c>
      <c r="B992" s="30">
        <v>0</v>
      </c>
      <c r="C992" s="30">
        <v>0</v>
      </c>
      <c r="D992" s="30"/>
      <c r="E992" s="70" t="e">
        <f t="shared" si="15"/>
        <v>#DIV/0!</v>
      </c>
    </row>
    <row r="993" spans="1:5" ht="20.100000000000001" customHeight="1">
      <c r="A993" s="75" t="s">
        <v>781</v>
      </c>
      <c r="B993" s="30">
        <v>0</v>
      </c>
      <c r="C993" s="30">
        <v>0</v>
      </c>
      <c r="D993" s="30"/>
      <c r="E993" s="70" t="e">
        <f t="shared" si="15"/>
        <v>#DIV/0!</v>
      </c>
    </row>
    <row r="994" spans="1:5" ht="20.100000000000001" customHeight="1">
      <c r="A994" s="75" t="s">
        <v>782</v>
      </c>
      <c r="B994" s="30">
        <v>0</v>
      </c>
      <c r="C994" s="30">
        <v>0</v>
      </c>
      <c r="D994" s="30"/>
      <c r="E994" s="70" t="e">
        <f t="shared" si="15"/>
        <v>#DIV/0!</v>
      </c>
    </row>
    <row r="995" spans="1:5" ht="20.100000000000001" customHeight="1">
      <c r="A995" s="75" t="s">
        <v>783</v>
      </c>
      <c r="B995" s="30">
        <v>13408</v>
      </c>
      <c r="C995" s="30">
        <v>11208</v>
      </c>
      <c r="D995" s="30">
        <v>12000</v>
      </c>
      <c r="E995" s="70">
        <f t="shared" si="15"/>
        <v>107.06638115631699</v>
      </c>
    </row>
    <row r="996" spans="1:5" ht="20.100000000000001" customHeight="1">
      <c r="A996" s="75" t="s">
        <v>784</v>
      </c>
      <c r="B996" s="30">
        <v>4207</v>
      </c>
      <c r="C996" s="30">
        <v>4207</v>
      </c>
      <c r="D996" s="30">
        <v>4388</v>
      </c>
      <c r="E996" s="70">
        <f t="shared" si="15"/>
        <v>104.302353220822</v>
      </c>
    </row>
    <row r="997" spans="1:5" ht="20.100000000000001" customHeight="1">
      <c r="A997" s="75" t="s">
        <v>10</v>
      </c>
      <c r="B997" s="30">
        <v>7</v>
      </c>
      <c r="C997" s="30">
        <v>7</v>
      </c>
      <c r="D997" s="30">
        <v>8</v>
      </c>
      <c r="E997" s="70">
        <f t="shared" si="15"/>
        <v>114.28571428571399</v>
      </c>
    </row>
    <row r="998" spans="1:5" ht="20.100000000000001" customHeight="1">
      <c r="A998" s="75" t="s">
        <v>11</v>
      </c>
      <c r="B998" s="30">
        <v>0</v>
      </c>
      <c r="C998" s="30">
        <v>0</v>
      </c>
      <c r="D998" s="30"/>
      <c r="E998" s="70" t="e">
        <f t="shared" si="15"/>
        <v>#DIV/0!</v>
      </c>
    </row>
    <row r="999" spans="1:5" ht="20.100000000000001" customHeight="1">
      <c r="A999" s="75" t="s">
        <v>12</v>
      </c>
      <c r="B999" s="30">
        <v>0</v>
      </c>
      <c r="C999" s="30">
        <v>0</v>
      </c>
      <c r="D999" s="30"/>
      <c r="E999" s="70" t="e">
        <f t="shared" si="15"/>
        <v>#DIV/0!</v>
      </c>
    </row>
    <row r="1000" spans="1:5" ht="20.100000000000001" customHeight="1">
      <c r="A1000" s="75" t="s">
        <v>785</v>
      </c>
      <c r="B1000" s="30">
        <v>190</v>
      </c>
      <c r="C1000" s="30">
        <v>190</v>
      </c>
      <c r="D1000" s="30">
        <v>198</v>
      </c>
      <c r="E1000" s="70">
        <f t="shared" si="15"/>
        <v>104.210526315789</v>
      </c>
    </row>
    <row r="1001" spans="1:5" ht="20.100000000000001" customHeight="1">
      <c r="A1001" s="75" t="s">
        <v>786</v>
      </c>
      <c r="B1001" s="30">
        <v>0</v>
      </c>
      <c r="C1001" s="30">
        <v>0</v>
      </c>
      <c r="D1001" s="30"/>
      <c r="E1001" s="70" t="e">
        <f t="shared" si="15"/>
        <v>#DIV/0!</v>
      </c>
    </row>
    <row r="1002" spans="1:5" ht="20.100000000000001" customHeight="1">
      <c r="A1002" s="75" t="s">
        <v>787</v>
      </c>
      <c r="B1002" s="30">
        <v>0</v>
      </c>
      <c r="C1002" s="30">
        <v>0</v>
      </c>
      <c r="D1002" s="30"/>
      <c r="E1002" s="70" t="e">
        <f t="shared" si="15"/>
        <v>#DIV/0!</v>
      </c>
    </row>
    <row r="1003" spans="1:5" ht="20.100000000000001" customHeight="1">
      <c r="A1003" s="75" t="s">
        <v>788</v>
      </c>
      <c r="B1003" s="30">
        <v>0</v>
      </c>
      <c r="C1003" s="30">
        <v>0</v>
      </c>
      <c r="D1003" s="30"/>
      <c r="E1003" s="70" t="e">
        <f t="shared" si="15"/>
        <v>#DIV/0!</v>
      </c>
    </row>
    <row r="1004" spans="1:5" ht="20.100000000000001" customHeight="1">
      <c r="A1004" s="75" t="s">
        <v>19</v>
      </c>
      <c r="B1004" s="30">
        <v>0</v>
      </c>
      <c r="C1004" s="30">
        <v>0</v>
      </c>
      <c r="D1004" s="30"/>
      <c r="E1004" s="70" t="e">
        <f t="shared" si="15"/>
        <v>#DIV/0!</v>
      </c>
    </row>
    <row r="1005" spans="1:5" ht="20.100000000000001" customHeight="1">
      <c r="A1005" s="75" t="s">
        <v>789</v>
      </c>
      <c r="B1005" s="30">
        <v>4010</v>
      </c>
      <c r="C1005" s="30">
        <v>4010</v>
      </c>
      <c r="D1005" s="30">
        <v>4182</v>
      </c>
      <c r="E1005" s="70">
        <f t="shared" si="15"/>
        <v>104.28927680798</v>
      </c>
    </row>
    <row r="1006" spans="1:5" ht="20.100000000000001" customHeight="1">
      <c r="A1006" s="75" t="s">
        <v>790</v>
      </c>
      <c r="B1006" s="30">
        <v>4705</v>
      </c>
      <c r="C1006" s="30">
        <v>4705</v>
      </c>
      <c r="D1006" s="30">
        <v>4908</v>
      </c>
      <c r="E1006" s="70">
        <f t="shared" si="15"/>
        <v>104.31455897980899</v>
      </c>
    </row>
    <row r="1007" spans="1:5" ht="20.100000000000001" customHeight="1">
      <c r="A1007" s="75" t="s">
        <v>10</v>
      </c>
      <c r="B1007" s="30">
        <v>852</v>
      </c>
      <c r="C1007" s="30">
        <v>852</v>
      </c>
      <c r="D1007" s="30">
        <v>889</v>
      </c>
      <c r="E1007" s="70">
        <f t="shared" si="15"/>
        <v>104.342723004695</v>
      </c>
    </row>
    <row r="1008" spans="1:5" ht="20.100000000000001" customHeight="1">
      <c r="A1008" s="75" t="s">
        <v>11</v>
      </c>
      <c r="B1008" s="30">
        <v>385</v>
      </c>
      <c r="C1008" s="30">
        <v>385</v>
      </c>
      <c r="D1008" s="30">
        <v>402</v>
      </c>
      <c r="E1008" s="70">
        <f t="shared" si="15"/>
        <v>104.41558441558399</v>
      </c>
    </row>
    <row r="1009" spans="1:5" ht="20.100000000000001" customHeight="1">
      <c r="A1009" s="75" t="s">
        <v>12</v>
      </c>
      <c r="B1009" s="30">
        <v>0</v>
      </c>
      <c r="C1009" s="30">
        <v>0</v>
      </c>
      <c r="D1009" s="30"/>
      <c r="E1009" s="70" t="e">
        <f t="shared" si="15"/>
        <v>#DIV/0!</v>
      </c>
    </row>
    <row r="1010" spans="1:5" ht="20.100000000000001" customHeight="1">
      <c r="A1010" s="75" t="s">
        <v>791</v>
      </c>
      <c r="B1010" s="30">
        <v>0</v>
      </c>
      <c r="C1010" s="30">
        <v>0</v>
      </c>
      <c r="D1010" s="30"/>
      <c r="E1010" s="70" t="e">
        <f t="shared" si="15"/>
        <v>#DIV/0!</v>
      </c>
    </row>
    <row r="1011" spans="1:5" ht="20.100000000000001" customHeight="1">
      <c r="A1011" s="75" t="s">
        <v>792</v>
      </c>
      <c r="B1011" s="30">
        <v>0</v>
      </c>
      <c r="C1011" s="30">
        <v>0</v>
      </c>
      <c r="D1011" s="30"/>
      <c r="E1011" s="70" t="e">
        <f t="shared" si="15"/>
        <v>#DIV/0!</v>
      </c>
    </row>
    <row r="1012" spans="1:5" ht="20.100000000000001" customHeight="1">
      <c r="A1012" s="75" t="s">
        <v>793</v>
      </c>
      <c r="B1012" s="30">
        <v>3468</v>
      </c>
      <c r="C1012" s="30">
        <v>3468</v>
      </c>
      <c r="D1012" s="30">
        <v>3617</v>
      </c>
      <c r="E1012" s="70">
        <f t="shared" si="15"/>
        <v>104.296424452134</v>
      </c>
    </row>
    <row r="1013" spans="1:5" ht="20.100000000000001" customHeight="1">
      <c r="A1013" s="75" t="s">
        <v>794</v>
      </c>
      <c r="B1013" s="30">
        <v>1850</v>
      </c>
      <c r="C1013" s="30">
        <v>1850</v>
      </c>
      <c r="D1013" s="30">
        <v>1929</v>
      </c>
      <c r="E1013" s="70">
        <f t="shared" si="15"/>
        <v>104.27027027027</v>
      </c>
    </row>
    <row r="1014" spans="1:5" ht="20.100000000000001" customHeight="1">
      <c r="A1014" s="75" t="s">
        <v>10</v>
      </c>
      <c r="B1014" s="30">
        <v>0</v>
      </c>
      <c r="C1014" s="30">
        <v>0</v>
      </c>
      <c r="D1014" s="30"/>
      <c r="E1014" s="70" t="e">
        <f t="shared" si="15"/>
        <v>#DIV/0!</v>
      </c>
    </row>
    <row r="1015" spans="1:5" ht="20.100000000000001" customHeight="1">
      <c r="A1015" s="75" t="s">
        <v>11</v>
      </c>
      <c r="B1015" s="30">
        <v>0</v>
      </c>
      <c r="C1015" s="30">
        <v>0</v>
      </c>
      <c r="D1015" s="30"/>
      <c r="E1015" s="70" t="e">
        <f t="shared" si="15"/>
        <v>#DIV/0!</v>
      </c>
    </row>
    <row r="1016" spans="1:5" ht="20.100000000000001" customHeight="1">
      <c r="A1016" s="75" t="s">
        <v>12</v>
      </c>
      <c r="B1016" s="30">
        <v>0</v>
      </c>
      <c r="C1016" s="30">
        <v>0</v>
      </c>
      <c r="D1016" s="30"/>
      <c r="E1016" s="70" t="e">
        <f t="shared" si="15"/>
        <v>#DIV/0!</v>
      </c>
    </row>
    <row r="1017" spans="1:5" ht="20.100000000000001" customHeight="1">
      <c r="A1017" s="75" t="s">
        <v>795</v>
      </c>
      <c r="B1017" s="30">
        <v>0</v>
      </c>
      <c r="C1017" s="30">
        <v>0</v>
      </c>
      <c r="D1017" s="30"/>
      <c r="E1017" s="70" t="e">
        <f t="shared" si="15"/>
        <v>#DIV/0!</v>
      </c>
    </row>
    <row r="1018" spans="1:5" ht="20.100000000000001" customHeight="1">
      <c r="A1018" s="75" t="s">
        <v>796</v>
      </c>
      <c r="B1018" s="30">
        <v>1850</v>
      </c>
      <c r="C1018" s="30">
        <v>1850</v>
      </c>
      <c r="D1018" s="30">
        <v>1929</v>
      </c>
      <c r="E1018" s="70">
        <f t="shared" si="15"/>
        <v>104.27027027027</v>
      </c>
    </row>
    <row r="1019" spans="1:5" ht="20.100000000000001" customHeight="1">
      <c r="A1019" s="75" t="s">
        <v>797</v>
      </c>
      <c r="B1019" s="30">
        <v>2646</v>
      </c>
      <c r="C1019" s="30">
        <v>446</v>
      </c>
      <c r="D1019" s="30">
        <v>775</v>
      </c>
      <c r="E1019" s="70">
        <f t="shared" si="15"/>
        <v>173.766816143498</v>
      </c>
    </row>
    <row r="1020" spans="1:5" ht="20.100000000000001" customHeight="1">
      <c r="A1020" s="75" t="s">
        <v>798</v>
      </c>
      <c r="B1020" s="30">
        <v>0</v>
      </c>
      <c r="C1020" s="30">
        <v>0</v>
      </c>
      <c r="D1020" s="30"/>
      <c r="E1020" s="70" t="e">
        <f t="shared" si="15"/>
        <v>#DIV/0!</v>
      </c>
    </row>
    <row r="1021" spans="1:5" ht="20.100000000000001" customHeight="1">
      <c r="A1021" s="75" t="s">
        <v>799</v>
      </c>
      <c r="B1021" s="30">
        <v>2646</v>
      </c>
      <c r="C1021" s="30">
        <v>446</v>
      </c>
      <c r="D1021" s="30">
        <v>775</v>
      </c>
      <c r="E1021" s="70">
        <f t="shared" si="15"/>
        <v>173.766816143498</v>
      </c>
    </row>
    <row r="1022" spans="1:5" ht="20.100000000000001" customHeight="1">
      <c r="A1022" s="75" t="s">
        <v>800</v>
      </c>
      <c r="B1022" s="30">
        <v>607</v>
      </c>
      <c r="C1022" s="30">
        <v>607</v>
      </c>
      <c r="D1022" s="30">
        <v>700</v>
      </c>
      <c r="E1022" s="70">
        <f t="shared" si="15"/>
        <v>115.32125205930799</v>
      </c>
    </row>
    <row r="1023" spans="1:5" ht="20.100000000000001" customHeight="1">
      <c r="A1023" s="75" t="s">
        <v>801</v>
      </c>
      <c r="B1023" s="30">
        <v>50</v>
      </c>
      <c r="C1023" s="30">
        <v>50</v>
      </c>
      <c r="D1023" s="30">
        <v>58</v>
      </c>
      <c r="E1023" s="70">
        <f t="shared" si="15"/>
        <v>116</v>
      </c>
    </row>
    <row r="1024" spans="1:5" ht="20.100000000000001" customHeight="1">
      <c r="A1024" s="75" t="s">
        <v>10</v>
      </c>
      <c r="B1024" s="30">
        <v>0</v>
      </c>
      <c r="C1024" s="30">
        <v>0</v>
      </c>
      <c r="D1024" s="30"/>
      <c r="E1024" s="70" t="e">
        <f t="shared" si="15"/>
        <v>#DIV/0!</v>
      </c>
    </row>
    <row r="1025" spans="1:5" ht="20.100000000000001" customHeight="1">
      <c r="A1025" s="75" t="s">
        <v>11</v>
      </c>
      <c r="B1025" s="30">
        <v>50</v>
      </c>
      <c r="C1025" s="30">
        <v>50</v>
      </c>
      <c r="D1025" s="30">
        <v>58</v>
      </c>
      <c r="E1025" s="70">
        <f t="shared" si="15"/>
        <v>116</v>
      </c>
    </row>
    <row r="1026" spans="1:5" ht="20.100000000000001" customHeight="1">
      <c r="A1026" s="75" t="s">
        <v>12</v>
      </c>
      <c r="B1026" s="30">
        <v>0</v>
      </c>
      <c r="C1026" s="30">
        <v>0</v>
      </c>
      <c r="D1026" s="30"/>
      <c r="E1026" s="70" t="e">
        <f t="shared" si="15"/>
        <v>#DIV/0!</v>
      </c>
    </row>
    <row r="1027" spans="1:5" ht="20.100000000000001" customHeight="1">
      <c r="A1027" s="75" t="s">
        <v>802</v>
      </c>
      <c r="B1027" s="30">
        <v>0</v>
      </c>
      <c r="C1027" s="30">
        <v>0</v>
      </c>
      <c r="D1027" s="30"/>
      <c r="E1027" s="70" t="e">
        <f t="shared" si="15"/>
        <v>#DIV/0!</v>
      </c>
    </row>
    <row r="1028" spans="1:5" ht="20.100000000000001" customHeight="1">
      <c r="A1028" s="75" t="s">
        <v>19</v>
      </c>
      <c r="B1028" s="30">
        <v>0</v>
      </c>
      <c r="C1028" s="30">
        <v>0</v>
      </c>
      <c r="D1028" s="30"/>
      <c r="E1028" s="70" t="e">
        <f t="shared" si="15"/>
        <v>#DIV/0!</v>
      </c>
    </row>
    <row r="1029" spans="1:5" ht="20.100000000000001" customHeight="1">
      <c r="A1029" s="75" t="s">
        <v>803</v>
      </c>
      <c r="B1029" s="30">
        <v>0</v>
      </c>
      <c r="C1029" s="30">
        <v>0</v>
      </c>
      <c r="D1029" s="30"/>
      <c r="E1029" s="70" t="e">
        <f t="shared" ref="E1029:E1092" si="16">D1029/C1029*100</f>
        <v>#DIV/0!</v>
      </c>
    </row>
    <row r="1030" spans="1:5" ht="20.100000000000001" customHeight="1">
      <c r="A1030" s="75" t="s">
        <v>804</v>
      </c>
      <c r="B1030" s="30">
        <v>70</v>
      </c>
      <c r="C1030" s="30">
        <v>70</v>
      </c>
      <c r="D1030" s="30">
        <v>81</v>
      </c>
      <c r="E1030" s="70">
        <f t="shared" si="16"/>
        <v>115.71428571428601</v>
      </c>
    </row>
    <row r="1031" spans="1:5" ht="20.100000000000001" customHeight="1">
      <c r="A1031" s="75" t="s">
        <v>805</v>
      </c>
      <c r="B1031" s="30">
        <v>0</v>
      </c>
      <c r="C1031" s="30">
        <v>0</v>
      </c>
      <c r="D1031" s="30"/>
      <c r="E1031" s="70" t="e">
        <f t="shared" si="16"/>
        <v>#DIV/0!</v>
      </c>
    </row>
    <row r="1032" spans="1:5" ht="20.100000000000001" customHeight="1">
      <c r="A1032" s="75" t="s">
        <v>806</v>
      </c>
      <c r="B1032" s="30">
        <v>0</v>
      </c>
      <c r="C1032" s="30">
        <v>0</v>
      </c>
      <c r="D1032" s="30"/>
      <c r="E1032" s="70" t="e">
        <f t="shared" si="16"/>
        <v>#DIV/0!</v>
      </c>
    </row>
    <row r="1033" spans="1:5" ht="20.100000000000001" customHeight="1">
      <c r="A1033" s="75" t="s">
        <v>807</v>
      </c>
      <c r="B1033" s="30">
        <v>0</v>
      </c>
      <c r="C1033" s="30">
        <v>0</v>
      </c>
      <c r="D1033" s="30"/>
      <c r="E1033" s="70" t="e">
        <f t="shared" si="16"/>
        <v>#DIV/0!</v>
      </c>
    </row>
    <row r="1034" spans="1:5" ht="20.100000000000001" customHeight="1">
      <c r="A1034" s="75" t="s">
        <v>808</v>
      </c>
      <c r="B1034" s="30">
        <v>0</v>
      </c>
      <c r="C1034" s="30">
        <v>0</v>
      </c>
      <c r="D1034" s="30"/>
      <c r="E1034" s="70" t="e">
        <f t="shared" si="16"/>
        <v>#DIV/0!</v>
      </c>
    </row>
    <row r="1035" spans="1:5" ht="20.100000000000001" customHeight="1">
      <c r="A1035" s="75" t="s">
        <v>809</v>
      </c>
      <c r="B1035" s="30">
        <v>0</v>
      </c>
      <c r="C1035" s="30">
        <v>0</v>
      </c>
      <c r="D1035" s="30"/>
      <c r="E1035" s="70" t="e">
        <f t="shared" si="16"/>
        <v>#DIV/0!</v>
      </c>
    </row>
    <row r="1036" spans="1:5" ht="20.100000000000001" customHeight="1">
      <c r="A1036" s="75" t="s">
        <v>810</v>
      </c>
      <c r="B1036" s="30">
        <v>0</v>
      </c>
      <c r="C1036" s="30">
        <v>0</v>
      </c>
      <c r="D1036" s="30"/>
      <c r="E1036" s="70" t="e">
        <f t="shared" si="16"/>
        <v>#DIV/0!</v>
      </c>
    </row>
    <row r="1037" spans="1:5" ht="20.100000000000001" customHeight="1">
      <c r="A1037" s="75" t="s">
        <v>811</v>
      </c>
      <c r="B1037" s="30">
        <v>0</v>
      </c>
      <c r="C1037" s="30">
        <v>0</v>
      </c>
      <c r="D1037" s="30"/>
      <c r="E1037" s="70" t="e">
        <f t="shared" si="16"/>
        <v>#DIV/0!</v>
      </c>
    </row>
    <row r="1038" spans="1:5" ht="20.100000000000001" customHeight="1">
      <c r="A1038" s="75" t="s">
        <v>812</v>
      </c>
      <c r="B1038" s="30">
        <v>0</v>
      </c>
      <c r="C1038" s="30">
        <v>0</v>
      </c>
      <c r="D1038" s="30"/>
      <c r="E1038" s="70" t="e">
        <f t="shared" si="16"/>
        <v>#DIV/0!</v>
      </c>
    </row>
    <row r="1039" spans="1:5" ht="20.100000000000001" customHeight="1">
      <c r="A1039" s="75" t="s">
        <v>813</v>
      </c>
      <c r="B1039" s="30">
        <v>70</v>
      </c>
      <c r="C1039" s="30">
        <v>70</v>
      </c>
      <c r="D1039" s="30">
        <v>81</v>
      </c>
      <c r="E1039" s="70">
        <f t="shared" si="16"/>
        <v>115.71428571428601</v>
      </c>
    </row>
    <row r="1040" spans="1:5" ht="20.100000000000001" customHeight="1">
      <c r="A1040" s="75" t="s">
        <v>814</v>
      </c>
      <c r="B1040" s="30">
        <v>0</v>
      </c>
      <c r="C1040" s="30">
        <v>0</v>
      </c>
      <c r="D1040" s="30"/>
      <c r="E1040" s="70" t="e">
        <f t="shared" si="16"/>
        <v>#DIV/0!</v>
      </c>
    </row>
    <row r="1041" spans="1:5" ht="20.100000000000001" customHeight="1">
      <c r="A1041" s="75" t="s">
        <v>815</v>
      </c>
      <c r="B1041" s="30">
        <v>0</v>
      </c>
      <c r="C1041" s="30">
        <v>0</v>
      </c>
      <c r="D1041" s="30"/>
      <c r="E1041" s="70" t="e">
        <f t="shared" si="16"/>
        <v>#DIV/0!</v>
      </c>
    </row>
    <row r="1042" spans="1:5" ht="20.100000000000001" customHeight="1">
      <c r="A1042" s="75" t="s">
        <v>816</v>
      </c>
      <c r="B1042" s="30">
        <v>0</v>
      </c>
      <c r="C1042" s="30">
        <v>0</v>
      </c>
      <c r="D1042" s="30"/>
      <c r="E1042" s="70" t="e">
        <f t="shared" si="16"/>
        <v>#DIV/0!</v>
      </c>
    </row>
    <row r="1043" spans="1:5" ht="20.100000000000001" customHeight="1">
      <c r="A1043" s="75" t="s">
        <v>817</v>
      </c>
      <c r="B1043" s="30">
        <v>0</v>
      </c>
      <c r="C1043" s="30">
        <v>0</v>
      </c>
      <c r="D1043" s="30"/>
      <c r="E1043" s="70" t="e">
        <f t="shared" si="16"/>
        <v>#DIV/0!</v>
      </c>
    </row>
    <row r="1044" spans="1:5" ht="20.100000000000001" customHeight="1">
      <c r="A1044" s="75" t="s">
        <v>818</v>
      </c>
      <c r="B1044" s="30">
        <v>0</v>
      </c>
      <c r="C1044" s="30">
        <v>0</v>
      </c>
      <c r="D1044" s="30"/>
      <c r="E1044" s="70" t="e">
        <f t="shared" si="16"/>
        <v>#DIV/0!</v>
      </c>
    </row>
    <row r="1045" spans="1:5" ht="20.100000000000001" customHeight="1">
      <c r="A1045" s="75" t="s">
        <v>819</v>
      </c>
      <c r="B1045" s="30">
        <v>0</v>
      </c>
      <c r="C1045" s="30">
        <v>0</v>
      </c>
      <c r="D1045" s="30"/>
      <c r="E1045" s="70" t="e">
        <f t="shared" si="16"/>
        <v>#DIV/0!</v>
      </c>
    </row>
    <row r="1046" spans="1:5" ht="20.100000000000001" customHeight="1">
      <c r="A1046" s="75" t="s">
        <v>820</v>
      </c>
      <c r="B1046" s="30">
        <v>0</v>
      </c>
      <c r="C1046" s="30">
        <v>0</v>
      </c>
      <c r="D1046" s="30"/>
      <c r="E1046" s="70" t="e">
        <f t="shared" si="16"/>
        <v>#DIV/0!</v>
      </c>
    </row>
    <row r="1047" spans="1:5" ht="20.100000000000001" customHeight="1">
      <c r="A1047" s="75" t="s">
        <v>821</v>
      </c>
      <c r="B1047" s="30">
        <v>0</v>
      </c>
      <c r="C1047" s="30">
        <v>0</v>
      </c>
      <c r="D1047" s="30"/>
      <c r="E1047" s="70" t="e">
        <f t="shared" si="16"/>
        <v>#DIV/0!</v>
      </c>
    </row>
    <row r="1048" spans="1:5" ht="20.100000000000001" customHeight="1">
      <c r="A1048" s="75" t="s">
        <v>822</v>
      </c>
      <c r="B1048" s="30">
        <v>0</v>
      </c>
      <c r="C1048" s="30">
        <v>0</v>
      </c>
      <c r="D1048" s="30"/>
      <c r="E1048" s="70" t="e">
        <f t="shared" si="16"/>
        <v>#DIV/0!</v>
      </c>
    </row>
    <row r="1049" spans="1:5" ht="20.100000000000001" customHeight="1">
      <c r="A1049" s="75" t="s">
        <v>823</v>
      </c>
      <c r="B1049" s="30">
        <v>487</v>
      </c>
      <c r="C1049" s="30">
        <v>487</v>
      </c>
      <c r="D1049" s="30">
        <v>561</v>
      </c>
      <c r="E1049" s="70">
        <f t="shared" si="16"/>
        <v>115.195071868583</v>
      </c>
    </row>
    <row r="1050" spans="1:5" ht="20.100000000000001" customHeight="1">
      <c r="A1050" s="75" t="s">
        <v>824</v>
      </c>
      <c r="B1050" s="30">
        <v>487</v>
      </c>
      <c r="C1050" s="30">
        <v>487</v>
      </c>
      <c r="D1050" s="30">
        <v>561</v>
      </c>
      <c r="E1050" s="70">
        <f t="shared" si="16"/>
        <v>115.195071868583</v>
      </c>
    </row>
    <row r="1051" spans="1:5" ht="20.100000000000001" customHeight="1">
      <c r="A1051" s="75" t="s">
        <v>825</v>
      </c>
      <c r="B1051" s="30">
        <v>1005</v>
      </c>
      <c r="C1051" s="30">
        <v>1005</v>
      </c>
      <c r="D1051" s="30">
        <v>1055</v>
      </c>
      <c r="E1051" s="70">
        <f t="shared" si="16"/>
        <v>104.975124378109</v>
      </c>
    </row>
    <row r="1052" spans="1:5" ht="20.100000000000001" customHeight="1">
      <c r="A1052" s="75" t="s">
        <v>826</v>
      </c>
      <c r="B1052" s="30">
        <v>0</v>
      </c>
      <c r="C1052" s="30">
        <v>0</v>
      </c>
      <c r="D1052" s="30"/>
      <c r="E1052" s="70" t="e">
        <f t="shared" si="16"/>
        <v>#DIV/0!</v>
      </c>
    </row>
    <row r="1053" spans="1:5" ht="20.100000000000001" customHeight="1">
      <c r="A1053" s="75" t="s">
        <v>827</v>
      </c>
      <c r="B1053" s="30">
        <v>0</v>
      </c>
      <c r="C1053" s="30">
        <v>0</v>
      </c>
      <c r="D1053" s="30"/>
      <c r="E1053" s="70" t="e">
        <f t="shared" si="16"/>
        <v>#DIV/0!</v>
      </c>
    </row>
    <row r="1054" spans="1:5" ht="20.100000000000001" customHeight="1">
      <c r="A1054" s="75" t="s">
        <v>828</v>
      </c>
      <c r="B1054" s="30">
        <v>0</v>
      </c>
      <c r="C1054" s="30">
        <v>0</v>
      </c>
      <c r="D1054" s="30"/>
      <c r="E1054" s="70" t="e">
        <f t="shared" si="16"/>
        <v>#DIV/0!</v>
      </c>
    </row>
    <row r="1055" spans="1:5" ht="20.100000000000001" customHeight="1">
      <c r="A1055" s="75" t="s">
        <v>829</v>
      </c>
      <c r="B1055" s="30">
        <v>910</v>
      </c>
      <c r="C1055" s="30">
        <v>910</v>
      </c>
      <c r="D1055" s="30">
        <v>955</v>
      </c>
      <c r="E1055" s="70">
        <f t="shared" si="16"/>
        <v>104.94505494505501</v>
      </c>
    </row>
    <row r="1056" spans="1:5" ht="20.100000000000001" customHeight="1">
      <c r="A1056" s="75" t="s">
        <v>830</v>
      </c>
      <c r="B1056" s="30">
        <v>0</v>
      </c>
      <c r="C1056" s="30">
        <v>0</v>
      </c>
      <c r="D1056" s="30"/>
      <c r="E1056" s="70" t="e">
        <f t="shared" si="16"/>
        <v>#DIV/0!</v>
      </c>
    </row>
    <row r="1057" spans="1:5" ht="20.100000000000001" customHeight="1">
      <c r="A1057" s="75" t="s">
        <v>565</v>
      </c>
      <c r="B1057" s="30">
        <v>0</v>
      </c>
      <c r="C1057" s="30">
        <v>0</v>
      </c>
      <c r="D1057" s="30"/>
      <c r="E1057" s="70" t="e">
        <f t="shared" si="16"/>
        <v>#DIV/0!</v>
      </c>
    </row>
    <row r="1058" spans="1:5" ht="20.100000000000001" customHeight="1">
      <c r="A1058" s="75" t="s">
        <v>831</v>
      </c>
      <c r="B1058" s="30">
        <v>0</v>
      </c>
      <c r="C1058" s="30">
        <v>0</v>
      </c>
      <c r="D1058" s="30"/>
      <c r="E1058" s="70" t="e">
        <f t="shared" si="16"/>
        <v>#DIV/0!</v>
      </c>
    </row>
    <row r="1059" spans="1:5" ht="20.100000000000001" customHeight="1">
      <c r="A1059" s="75" t="s">
        <v>832</v>
      </c>
      <c r="B1059" s="30">
        <v>0</v>
      </c>
      <c r="C1059" s="30">
        <v>0</v>
      </c>
      <c r="D1059" s="30"/>
      <c r="E1059" s="70" t="e">
        <f t="shared" si="16"/>
        <v>#DIV/0!</v>
      </c>
    </row>
    <row r="1060" spans="1:5" ht="20.100000000000001" customHeight="1">
      <c r="A1060" s="75" t="s">
        <v>833</v>
      </c>
      <c r="B1060" s="30">
        <v>95</v>
      </c>
      <c r="C1060" s="30">
        <v>95</v>
      </c>
      <c r="D1060" s="30">
        <v>100</v>
      </c>
      <c r="E1060" s="70">
        <f t="shared" si="16"/>
        <v>105.26315789473701</v>
      </c>
    </row>
    <row r="1061" spans="1:5" ht="20.100000000000001" customHeight="1">
      <c r="A1061" s="75" t="s">
        <v>834</v>
      </c>
      <c r="B1061" s="30">
        <v>24763</v>
      </c>
      <c r="C1061" s="30">
        <v>19763</v>
      </c>
      <c r="D1061" s="30">
        <v>20000</v>
      </c>
      <c r="E1061" s="70">
        <f t="shared" si="16"/>
        <v>101.199210646157</v>
      </c>
    </row>
    <row r="1062" spans="1:5" ht="20.100000000000001" customHeight="1">
      <c r="A1062" s="75" t="s">
        <v>835</v>
      </c>
      <c r="B1062" s="30">
        <v>22157</v>
      </c>
      <c r="C1062" s="30">
        <v>17157</v>
      </c>
      <c r="D1062" s="30">
        <v>17256</v>
      </c>
      <c r="E1062" s="70">
        <f t="shared" si="16"/>
        <v>100.577023955237</v>
      </c>
    </row>
    <row r="1063" spans="1:5" ht="20.100000000000001" customHeight="1">
      <c r="A1063" s="75" t="s">
        <v>10</v>
      </c>
      <c r="B1063" s="30">
        <v>2676</v>
      </c>
      <c r="C1063" s="30">
        <v>2676</v>
      </c>
      <c r="D1063" s="30">
        <v>2817</v>
      </c>
      <c r="E1063" s="70">
        <f t="shared" si="16"/>
        <v>105.269058295964</v>
      </c>
    </row>
    <row r="1064" spans="1:5" ht="20.100000000000001" customHeight="1">
      <c r="A1064" s="75" t="s">
        <v>11</v>
      </c>
      <c r="B1064" s="30">
        <v>0</v>
      </c>
      <c r="C1064" s="30">
        <v>0</v>
      </c>
      <c r="D1064" s="30"/>
      <c r="E1064" s="70" t="e">
        <f t="shared" si="16"/>
        <v>#DIV/0!</v>
      </c>
    </row>
    <row r="1065" spans="1:5" ht="20.100000000000001" customHeight="1">
      <c r="A1065" s="75" t="s">
        <v>12</v>
      </c>
      <c r="B1065" s="30">
        <v>0</v>
      </c>
      <c r="C1065" s="30">
        <v>0</v>
      </c>
      <c r="D1065" s="30"/>
      <c r="E1065" s="70" t="e">
        <f t="shared" si="16"/>
        <v>#DIV/0!</v>
      </c>
    </row>
    <row r="1066" spans="1:5" ht="20.100000000000001" customHeight="1">
      <c r="A1066" s="75" t="s">
        <v>836</v>
      </c>
      <c r="B1066" s="30">
        <v>0</v>
      </c>
      <c r="C1066" s="30">
        <v>0</v>
      </c>
      <c r="D1066" s="30"/>
      <c r="E1066" s="70" t="e">
        <f t="shared" si="16"/>
        <v>#DIV/0!</v>
      </c>
    </row>
    <row r="1067" spans="1:5" ht="20.100000000000001" customHeight="1">
      <c r="A1067" s="75" t="s">
        <v>837</v>
      </c>
      <c r="B1067" s="30">
        <v>150</v>
      </c>
      <c r="C1067" s="30">
        <v>150</v>
      </c>
      <c r="D1067" s="30">
        <v>158</v>
      </c>
      <c r="E1067" s="70">
        <f t="shared" si="16"/>
        <v>105.333333333333</v>
      </c>
    </row>
    <row r="1068" spans="1:5" ht="20.100000000000001" customHeight="1">
      <c r="A1068" s="75" t="s">
        <v>838</v>
      </c>
      <c r="B1068" s="30">
        <v>0</v>
      </c>
      <c r="C1068" s="30">
        <v>0</v>
      </c>
      <c r="D1068" s="30"/>
      <c r="E1068" s="70" t="e">
        <f t="shared" si="16"/>
        <v>#DIV/0!</v>
      </c>
    </row>
    <row r="1069" spans="1:5" ht="20.100000000000001" customHeight="1">
      <c r="A1069" s="75" t="s">
        <v>839</v>
      </c>
      <c r="B1069" s="30">
        <v>0</v>
      </c>
      <c r="C1069" s="30">
        <v>0</v>
      </c>
      <c r="D1069" s="30"/>
      <c r="E1069" s="70" t="e">
        <f t="shared" si="16"/>
        <v>#DIV/0!</v>
      </c>
    </row>
    <row r="1070" spans="1:5" ht="20.100000000000001" customHeight="1">
      <c r="A1070" s="75" t="s">
        <v>840</v>
      </c>
      <c r="B1070" s="30">
        <v>485</v>
      </c>
      <c r="C1070" s="30">
        <v>485</v>
      </c>
      <c r="D1070" s="30">
        <v>511</v>
      </c>
      <c r="E1070" s="70">
        <f t="shared" si="16"/>
        <v>105.36082474226799</v>
      </c>
    </row>
    <row r="1071" spans="1:5" ht="20.100000000000001" customHeight="1">
      <c r="A1071" s="75" t="s">
        <v>841</v>
      </c>
      <c r="B1071" s="30">
        <v>0</v>
      </c>
      <c r="C1071" s="30">
        <v>0</v>
      </c>
      <c r="D1071" s="30"/>
      <c r="E1071" s="70" t="e">
        <f t="shared" si="16"/>
        <v>#DIV/0!</v>
      </c>
    </row>
    <row r="1072" spans="1:5" ht="20.100000000000001" customHeight="1">
      <c r="A1072" s="75" t="s">
        <v>842</v>
      </c>
      <c r="B1072" s="30">
        <v>0</v>
      </c>
      <c r="C1072" s="30">
        <v>0</v>
      </c>
      <c r="D1072" s="30"/>
      <c r="E1072" s="70" t="e">
        <f t="shared" si="16"/>
        <v>#DIV/0!</v>
      </c>
    </row>
    <row r="1073" spans="1:5" ht="20.100000000000001" customHeight="1">
      <c r="A1073" s="75" t="s">
        <v>843</v>
      </c>
      <c r="B1073" s="30">
        <v>0</v>
      </c>
      <c r="C1073" s="30">
        <v>0</v>
      </c>
      <c r="D1073" s="30"/>
      <c r="E1073" s="70" t="e">
        <f t="shared" si="16"/>
        <v>#DIV/0!</v>
      </c>
    </row>
    <row r="1074" spans="1:5" ht="20.100000000000001" customHeight="1">
      <c r="A1074" s="75" t="s">
        <v>844</v>
      </c>
      <c r="B1074" s="30">
        <v>0</v>
      </c>
      <c r="C1074" s="30">
        <v>0</v>
      </c>
      <c r="D1074" s="30"/>
      <c r="E1074" s="70" t="e">
        <f t="shared" si="16"/>
        <v>#DIV/0!</v>
      </c>
    </row>
    <row r="1075" spans="1:5" ht="20.100000000000001" customHeight="1">
      <c r="A1075" s="75" t="s">
        <v>845</v>
      </c>
      <c r="B1075" s="30">
        <v>0</v>
      </c>
      <c r="C1075" s="30">
        <v>0</v>
      </c>
      <c r="D1075" s="30"/>
      <c r="E1075" s="70" t="e">
        <f t="shared" si="16"/>
        <v>#DIV/0!</v>
      </c>
    </row>
    <row r="1076" spans="1:5" ht="20.100000000000001" customHeight="1">
      <c r="A1076" s="75" t="s">
        <v>846</v>
      </c>
      <c r="B1076" s="30">
        <v>0</v>
      </c>
      <c r="C1076" s="30">
        <v>0</v>
      </c>
      <c r="D1076" s="30"/>
      <c r="E1076" s="70" t="e">
        <f t="shared" si="16"/>
        <v>#DIV/0!</v>
      </c>
    </row>
    <row r="1077" spans="1:5" ht="20.100000000000001" customHeight="1">
      <c r="A1077" s="75" t="s">
        <v>847</v>
      </c>
      <c r="B1077" s="30">
        <v>0</v>
      </c>
      <c r="C1077" s="30">
        <v>0</v>
      </c>
      <c r="D1077" s="30"/>
      <c r="E1077" s="70" t="e">
        <f t="shared" si="16"/>
        <v>#DIV/0!</v>
      </c>
    </row>
    <row r="1078" spans="1:5" ht="20.100000000000001" customHeight="1">
      <c r="A1078" s="75" t="s">
        <v>848</v>
      </c>
      <c r="B1078" s="30">
        <v>0</v>
      </c>
      <c r="C1078" s="30">
        <v>0</v>
      </c>
      <c r="D1078" s="30"/>
      <c r="E1078" s="70" t="e">
        <f t="shared" si="16"/>
        <v>#DIV/0!</v>
      </c>
    </row>
    <row r="1079" spans="1:5" ht="20.100000000000001" customHeight="1">
      <c r="A1079" s="75" t="s">
        <v>849</v>
      </c>
      <c r="B1079" s="30">
        <v>0</v>
      </c>
      <c r="C1079" s="30">
        <v>0</v>
      </c>
      <c r="D1079" s="30"/>
      <c r="E1079" s="70" t="e">
        <f t="shared" si="16"/>
        <v>#DIV/0!</v>
      </c>
    </row>
    <row r="1080" spans="1:5" ht="20.100000000000001" customHeight="1">
      <c r="A1080" s="75" t="s">
        <v>19</v>
      </c>
      <c r="B1080" s="30">
        <v>2502</v>
      </c>
      <c r="C1080" s="30">
        <v>2502</v>
      </c>
      <c r="D1080" s="30">
        <v>2635</v>
      </c>
      <c r="E1080" s="70">
        <f t="shared" si="16"/>
        <v>105.315747402078</v>
      </c>
    </row>
    <row r="1081" spans="1:5" ht="20.100000000000001" customHeight="1">
      <c r="A1081" s="75" t="s">
        <v>850</v>
      </c>
      <c r="B1081" s="30">
        <v>16344</v>
      </c>
      <c r="C1081" s="30">
        <v>11344</v>
      </c>
      <c r="D1081" s="30">
        <v>11135</v>
      </c>
      <c r="E1081" s="70">
        <f t="shared" si="16"/>
        <v>98.157616361071902</v>
      </c>
    </row>
    <row r="1082" spans="1:5" ht="20.100000000000001" customHeight="1">
      <c r="A1082" s="75" t="s">
        <v>851</v>
      </c>
      <c r="B1082" s="30">
        <v>815</v>
      </c>
      <c r="C1082" s="30">
        <v>815</v>
      </c>
      <c r="D1082" s="30">
        <v>858</v>
      </c>
      <c r="E1082" s="70">
        <f t="shared" si="16"/>
        <v>105.276073619632</v>
      </c>
    </row>
    <row r="1083" spans="1:5" ht="20.100000000000001" customHeight="1">
      <c r="A1083" s="75" t="s">
        <v>10</v>
      </c>
      <c r="B1083" s="30">
        <v>0</v>
      </c>
      <c r="C1083" s="30">
        <v>0</v>
      </c>
      <c r="D1083" s="30"/>
      <c r="E1083" s="70" t="e">
        <f t="shared" si="16"/>
        <v>#DIV/0!</v>
      </c>
    </row>
    <row r="1084" spans="1:5" ht="20.100000000000001" customHeight="1">
      <c r="A1084" s="75" t="s">
        <v>11</v>
      </c>
      <c r="B1084" s="30">
        <v>0</v>
      </c>
      <c r="C1084" s="30">
        <v>0</v>
      </c>
      <c r="D1084" s="30"/>
      <c r="E1084" s="70" t="e">
        <f t="shared" si="16"/>
        <v>#DIV/0!</v>
      </c>
    </row>
    <row r="1085" spans="1:5" ht="20.100000000000001" customHeight="1">
      <c r="A1085" s="75" t="s">
        <v>12</v>
      </c>
      <c r="B1085" s="30">
        <v>0</v>
      </c>
      <c r="C1085" s="30">
        <v>0</v>
      </c>
      <c r="D1085" s="30"/>
      <c r="E1085" s="70" t="e">
        <f t="shared" si="16"/>
        <v>#DIV/0!</v>
      </c>
    </row>
    <row r="1086" spans="1:5" ht="20.100000000000001" customHeight="1">
      <c r="A1086" s="75" t="s">
        <v>852</v>
      </c>
      <c r="B1086" s="30">
        <v>0</v>
      </c>
      <c r="C1086" s="30">
        <v>0</v>
      </c>
      <c r="D1086" s="30"/>
      <c r="E1086" s="70" t="e">
        <f t="shared" si="16"/>
        <v>#DIV/0!</v>
      </c>
    </row>
    <row r="1087" spans="1:5" ht="20.100000000000001" customHeight="1">
      <c r="A1087" s="75" t="s">
        <v>853</v>
      </c>
      <c r="B1087" s="30">
        <v>0</v>
      </c>
      <c r="C1087" s="30">
        <v>0</v>
      </c>
      <c r="D1087" s="30"/>
      <c r="E1087" s="70" t="e">
        <f t="shared" si="16"/>
        <v>#DIV/0!</v>
      </c>
    </row>
    <row r="1088" spans="1:5" ht="20.100000000000001" customHeight="1">
      <c r="A1088" s="75" t="s">
        <v>854</v>
      </c>
      <c r="B1088" s="30">
        <v>0</v>
      </c>
      <c r="C1088" s="30">
        <v>0</v>
      </c>
      <c r="D1088" s="30"/>
      <c r="E1088" s="70" t="e">
        <f t="shared" si="16"/>
        <v>#DIV/0!</v>
      </c>
    </row>
    <row r="1089" spans="1:5" ht="20.100000000000001" customHeight="1">
      <c r="A1089" s="75" t="s">
        <v>855</v>
      </c>
      <c r="B1089" s="30">
        <v>0</v>
      </c>
      <c r="C1089" s="30">
        <v>0</v>
      </c>
      <c r="D1089" s="30"/>
      <c r="E1089" s="70" t="e">
        <f t="shared" si="16"/>
        <v>#DIV/0!</v>
      </c>
    </row>
    <row r="1090" spans="1:5" ht="20.100000000000001" customHeight="1">
      <c r="A1090" s="75" t="s">
        <v>856</v>
      </c>
      <c r="B1090" s="30">
        <v>0</v>
      </c>
      <c r="C1090" s="30">
        <v>0</v>
      </c>
      <c r="D1090" s="30"/>
      <c r="E1090" s="70" t="e">
        <f t="shared" si="16"/>
        <v>#DIV/0!</v>
      </c>
    </row>
    <row r="1091" spans="1:5" ht="20.100000000000001" customHeight="1">
      <c r="A1091" s="75" t="s">
        <v>857</v>
      </c>
      <c r="B1091" s="30">
        <v>0</v>
      </c>
      <c r="C1091" s="30">
        <v>0</v>
      </c>
      <c r="D1091" s="30"/>
      <c r="E1091" s="70" t="e">
        <f t="shared" si="16"/>
        <v>#DIV/0!</v>
      </c>
    </row>
    <row r="1092" spans="1:5" ht="20.100000000000001" customHeight="1">
      <c r="A1092" s="75" t="s">
        <v>858</v>
      </c>
      <c r="B1092" s="30">
        <v>0</v>
      </c>
      <c r="C1092" s="30">
        <v>0</v>
      </c>
      <c r="D1092" s="30"/>
      <c r="E1092" s="70" t="e">
        <f t="shared" si="16"/>
        <v>#DIV/0!</v>
      </c>
    </row>
    <row r="1093" spans="1:5" ht="20.100000000000001" customHeight="1">
      <c r="A1093" s="75" t="s">
        <v>859</v>
      </c>
      <c r="B1093" s="30">
        <v>0</v>
      </c>
      <c r="C1093" s="30">
        <v>0</v>
      </c>
      <c r="D1093" s="30"/>
      <c r="E1093" s="70" t="e">
        <f t="shared" ref="E1093:E1156" si="17">D1093/C1093*100</f>
        <v>#DIV/0!</v>
      </c>
    </row>
    <row r="1094" spans="1:5" ht="20.100000000000001" customHeight="1">
      <c r="A1094" s="75" t="s">
        <v>860</v>
      </c>
      <c r="B1094" s="30">
        <v>0</v>
      </c>
      <c r="C1094" s="30">
        <v>0</v>
      </c>
      <c r="D1094" s="30"/>
      <c r="E1094" s="70" t="e">
        <f t="shared" si="17"/>
        <v>#DIV/0!</v>
      </c>
    </row>
    <row r="1095" spans="1:5" ht="20.100000000000001" customHeight="1">
      <c r="A1095" s="75" t="s">
        <v>861</v>
      </c>
      <c r="B1095" s="30">
        <v>0</v>
      </c>
      <c r="C1095" s="30">
        <v>0</v>
      </c>
      <c r="D1095" s="30"/>
      <c r="E1095" s="70" t="e">
        <f t="shared" si="17"/>
        <v>#DIV/0!</v>
      </c>
    </row>
    <row r="1096" spans="1:5" ht="20.100000000000001" customHeight="1">
      <c r="A1096" s="75" t="s">
        <v>862</v>
      </c>
      <c r="B1096" s="30">
        <v>0</v>
      </c>
      <c r="C1096" s="30">
        <v>0</v>
      </c>
      <c r="D1096" s="30"/>
      <c r="E1096" s="70" t="e">
        <f t="shared" si="17"/>
        <v>#DIV/0!</v>
      </c>
    </row>
    <row r="1097" spans="1:5" ht="20.100000000000001" customHeight="1">
      <c r="A1097" s="75" t="s">
        <v>863</v>
      </c>
      <c r="B1097" s="30">
        <v>0</v>
      </c>
      <c r="C1097" s="30">
        <v>0</v>
      </c>
      <c r="D1097" s="30"/>
      <c r="E1097" s="70" t="e">
        <f t="shared" si="17"/>
        <v>#DIV/0!</v>
      </c>
    </row>
    <row r="1098" spans="1:5" ht="20.100000000000001" customHeight="1">
      <c r="A1098" s="75" t="s">
        <v>864</v>
      </c>
      <c r="B1098" s="30">
        <v>0</v>
      </c>
      <c r="C1098" s="30">
        <v>0</v>
      </c>
      <c r="D1098" s="30"/>
      <c r="E1098" s="70" t="e">
        <f t="shared" si="17"/>
        <v>#DIV/0!</v>
      </c>
    </row>
    <row r="1099" spans="1:5" ht="20.100000000000001" customHeight="1">
      <c r="A1099" s="75" t="s">
        <v>865</v>
      </c>
      <c r="B1099" s="30">
        <v>815</v>
      </c>
      <c r="C1099" s="30">
        <v>815</v>
      </c>
      <c r="D1099" s="30">
        <v>858</v>
      </c>
      <c r="E1099" s="70">
        <f t="shared" si="17"/>
        <v>105.276073619632</v>
      </c>
    </row>
    <row r="1100" spans="1:5" ht="20.100000000000001" customHeight="1">
      <c r="A1100" s="75" t="s">
        <v>19</v>
      </c>
      <c r="B1100" s="30">
        <v>0</v>
      </c>
      <c r="C1100" s="30">
        <v>0</v>
      </c>
      <c r="D1100" s="30"/>
      <c r="E1100" s="70" t="e">
        <f t="shared" si="17"/>
        <v>#DIV/0!</v>
      </c>
    </row>
    <row r="1101" spans="1:5" ht="20.100000000000001" customHeight="1">
      <c r="A1101" s="75" t="s">
        <v>866</v>
      </c>
      <c r="B1101" s="30">
        <v>0</v>
      </c>
      <c r="C1101" s="30">
        <v>0</v>
      </c>
      <c r="D1101" s="30"/>
      <c r="E1101" s="70" t="e">
        <f t="shared" si="17"/>
        <v>#DIV/0!</v>
      </c>
    </row>
    <row r="1102" spans="1:5" ht="20.100000000000001" customHeight="1">
      <c r="A1102" s="75" t="s">
        <v>867</v>
      </c>
      <c r="B1102" s="30">
        <v>801</v>
      </c>
      <c r="C1102" s="30">
        <v>801</v>
      </c>
      <c r="D1102" s="30">
        <v>843</v>
      </c>
      <c r="E1102" s="70">
        <f t="shared" si="17"/>
        <v>105.24344569288399</v>
      </c>
    </row>
    <row r="1103" spans="1:5" ht="20.100000000000001" customHeight="1">
      <c r="A1103" s="75" t="s">
        <v>10</v>
      </c>
      <c r="B1103" s="30">
        <v>0</v>
      </c>
      <c r="C1103" s="30">
        <v>0</v>
      </c>
      <c r="D1103" s="30"/>
      <c r="E1103" s="70" t="e">
        <f t="shared" si="17"/>
        <v>#DIV/0!</v>
      </c>
    </row>
    <row r="1104" spans="1:5" ht="20.100000000000001" customHeight="1">
      <c r="A1104" s="75" t="s">
        <v>11</v>
      </c>
      <c r="B1104" s="30">
        <v>0</v>
      </c>
      <c r="C1104" s="30">
        <v>0</v>
      </c>
      <c r="D1104" s="30"/>
      <c r="E1104" s="70" t="e">
        <f t="shared" si="17"/>
        <v>#DIV/0!</v>
      </c>
    </row>
    <row r="1105" spans="1:5" ht="20.100000000000001" customHeight="1">
      <c r="A1105" s="75" t="s">
        <v>12</v>
      </c>
      <c r="B1105" s="30">
        <v>0</v>
      </c>
      <c r="C1105" s="30">
        <v>0</v>
      </c>
      <c r="D1105" s="30"/>
      <c r="E1105" s="70" t="e">
        <f t="shared" si="17"/>
        <v>#DIV/0!</v>
      </c>
    </row>
    <row r="1106" spans="1:5" ht="20.100000000000001" customHeight="1">
      <c r="A1106" s="75" t="s">
        <v>868</v>
      </c>
      <c r="B1106" s="30">
        <v>801</v>
      </c>
      <c r="C1106" s="30">
        <v>801</v>
      </c>
      <c r="D1106" s="30">
        <v>843</v>
      </c>
      <c r="E1106" s="70">
        <f t="shared" si="17"/>
        <v>105.24344569288399</v>
      </c>
    </row>
    <row r="1107" spans="1:5" ht="20.100000000000001" customHeight="1">
      <c r="A1107" s="75" t="s">
        <v>869</v>
      </c>
      <c r="B1107" s="30">
        <v>0</v>
      </c>
      <c r="C1107" s="30">
        <v>0</v>
      </c>
      <c r="D1107" s="30"/>
      <c r="E1107" s="70" t="e">
        <f t="shared" si="17"/>
        <v>#DIV/0!</v>
      </c>
    </row>
    <row r="1108" spans="1:5" ht="20.100000000000001" customHeight="1">
      <c r="A1108" s="75" t="s">
        <v>870</v>
      </c>
      <c r="B1108" s="30">
        <v>0</v>
      </c>
      <c r="C1108" s="30">
        <v>0</v>
      </c>
      <c r="D1108" s="30"/>
      <c r="E1108" s="70" t="e">
        <f t="shared" si="17"/>
        <v>#DIV/0!</v>
      </c>
    </row>
    <row r="1109" spans="1:5" ht="20.100000000000001" customHeight="1">
      <c r="A1109" s="75" t="s">
        <v>19</v>
      </c>
      <c r="B1109" s="30">
        <v>0</v>
      </c>
      <c r="C1109" s="30">
        <v>0</v>
      </c>
      <c r="D1109" s="30"/>
      <c r="E1109" s="70" t="e">
        <f t="shared" si="17"/>
        <v>#DIV/0!</v>
      </c>
    </row>
    <row r="1110" spans="1:5" ht="20.100000000000001" customHeight="1">
      <c r="A1110" s="75" t="s">
        <v>871</v>
      </c>
      <c r="B1110" s="30">
        <v>0</v>
      </c>
      <c r="C1110" s="30">
        <v>0</v>
      </c>
      <c r="D1110" s="30"/>
      <c r="E1110" s="70" t="e">
        <f t="shared" si="17"/>
        <v>#DIV/0!</v>
      </c>
    </row>
    <row r="1111" spans="1:5" ht="20.100000000000001" customHeight="1">
      <c r="A1111" s="75" t="s">
        <v>872</v>
      </c>
      <c r="B1111" s="30">
        <v>0</v>
      </c>
      <c r="C1111" s="30">
        <v>0</v>
      </c>
      <c r="D1111" s="30"/>
      <c r="E1111" s="70" t="e">
        <f t="shared" si="17"/>
        <v>#DIV/0!</v>
      </c>
    </row>
    <row r="1112" spans="1:5" ht="20.100000000000001" customHeight="1">
      <c r="A1112" s="75" t="s">
        <v>10</v>
      </c>
      <c r="B1112" s="30">
        <v>0</v>
      </c>
      <c r="C1112" s="30">
        <v>0</v>
      </c>
      <c r="D1112" s="30"/>
      <c r="E1112" s="70" t="e">
        <f t="shared" si="17"/>
        <v>#DIV/0!</v>
      </c>
    </row>
    <row r="1113" spans="1:5" ht="20.100000000000001" customHeight="1">
      <c r="A1113" s="75" t="s">
        <v>11</v>
      </c>
      <c r="B1113" s="30">
        <v>0</v>
      </c>
      <c r="C1113" s="30">
        <v>0</v>
      </c>
      <c r="D1113" s="30"/>
      <c r="E1113" s="70" t="e">
        <f t="shared" si="17"/>
        <v>#DIV/0!</v>
      </c>
    </row>
    <row r="1114" spans="1:5" ht="20.100000000000001" customHeight="1">
      <c r="A1114" s="75" t="s">
        <v>12</v>
      </c>
      <c r="B1114" s="30">
        <v>0</v>
      </c>
      <c r="C1114" s="30">
        <v>0</v>
      </c>
      <c r="D1114" s="30"/>
      <c r="E1114" s="70" t="e">
        <f t="shared" si="17"/>
        <v>#DIV/0!</v>
      </c>
    </row>
    <row r="1115" spans="1:5" ht="20.100000000000001" customHeight="1">
      <c r="A1115" s="75" t="s">
        <v>873</v>
      </c>
      <c r="B1115" s="30">
        <v>0</v>
      </c>
      <c r="C1115" s="30">
        <v>0</v>
      </c>
      <c r="D1115" s="30"/>
      <c r="E1115" s="70" t="e">
        <f t="shared" si="17"/>
        <v>#DIV/0!</v>
      </c>
    </row>
    <row r="1116" spans="1:5" ht="20.100000000000001" customHeight="1">
      <c r="A1116" s="75" t="s">
        <v>874</v>
      </c>
      <c r="B1116" s="30">
        <v>0</v>
      </c>
      <c r="C1116" s="30">
        <v>0</v>
      </c>
      <c r="D1116" s="30"/>
      <c r="E1116" s="70" t="e">
        <f t="shared" si="17"/>
        <v>#DIV/0!</v>
      </c>
    </row>
    <row r="1117" spans="1:5" ht="20.100000000000001" customHeight="1">
      <c r="A1117" s="75" t="s">
        <v>875</v>
      </c>
      <c r="B1117" s="30">
        <v>0</v>
      </c>
      <c r="C1117" s="30">
        <v>0</v>
      </c>
      <c r="D1117" s="30"/>
      <c r="E1117" s="70" t="e">
        <f t="shared" si="17"/>
        <v>#DIV/0!</v>
      </c>
    </row>
    <row r="1118" spans="1:5" ht="20.100000000000001" customHeight="1">
      <c r="A1118" s="75" t="s">
        <v>876</v>
      </c>
      <c r="B1118" s="30">
        <v>0</v>
      </c>
      <c r="C1118" s="30">
        <v>0</v>
      </c>
      <c r="D1118" s="30"/>
      <c r="E1118" s="70" t="e">
        <f t="shared" si="17"/>
        <v>#DIV/0!</v>
      </c>
    </row>
    <row r="1119" spans="1:5" ht="20.100000000000001" customHeight="1">
      <c r="A1119" s="75" t="s">
        <v>877</v>
      </c>
      <c r="B1119" s="30">
        <v>0</v>
      </c>
      <c r="C1119" s="30">
        <v>0</v>
      </c>
      <c r="D1119" s="30"/>
      <c r="E1119" s="70" t="e">
        <f t="shared" si="17"/>
        <v>#DIV/0!</v>
      </c>
    </row>
    <row r="1120" spans="1:5" ht="20.100000000000001" customHeight="1">
      <c r="A1120" s="75" t="s">
        <v>878</v>
      </c>
      <c r="B1120" s="30">
        <v>0</v>
      </c>
      <c r="C1120" s="30">
        <v>0</v>
      </c>
      <c r="D1120" s="30"/>
      <c r="E1120" s="70" t="e">
        <f t="shared" si="17"/>
        <v>#DIV/0!</v>
      </c>
    </row>
    <row r="1121" spans="1:5" ht="20.100000000000001" customHeight="1">
      <c r="A1121" s="75" t="s">
        <v>879</v>
      </c>
      <c r="B1121" s="30">
        <v>0</v>
      </c>
      <c r="C1121" s="30">
        <v>0</v>
      </c>
      <c r="D1121" s="30"/>
      <c r="E1121" s="70" t="e">
        <f t="shared" si="17"/>
        <v>#DIV/0!</v>
      </c>
    </row>
    <row r="1122" spans="1:5" ht="20.100000000000001" customHeight="1">
      <c r="A1122" s="75" t="s">
        <v>880</v>
      </c>
      <c r="B1122" s="30">
        <v>0</v>
      </c>
      <c r="C1122" s="30">
        <v>0</v>
      </c>
      <c r="D1122" s="30"/>
      <c r="E1122" s="70" t="e">
        <f t="shared" si="17"/>
        <v>#DIV/0!</v>
      </c>
    </row>
    <row r="1123" spans="1:5" ht="20.100000000000001" customHeight="1">
      <c r="A1123" s="75" t="s">
        <v>881</v>
      </c>
      <c r="B1123" s="30">
        <v>0</v>
      </c>
      <c r="C1123" s="30">
        <v>0</v>
      </c>
      <c r="D1123" s="30"/>
      <c r="E1123" s="70" t="e">
        <f t="shared" si="17"/>
        <v>#DIV/0!</v>
      </c>
    </row>
    <row r="1124" spans="1:5" ht="20.100000000000001" customHeight="1">
      <c r="A1124" s="75" t="s">
        <v>882</v>
      </c>
      <c r="B1124" s="30">
        <v>990</v>
      </c>
      <c r="C1124" s="30">
        <v>990</v>
      </c>
      <c r="D1124" s="30">
        <v>1043</v>
      </c>
      <c r="E1124" s="70">
        <f t="shared" si="17"/>
        <v>105.35353535353499</v>
      </c>
    </row>
    <row r="1125" spans="1:5" ht="20.100000000000001" customHeight="1">
      <c r="A1125" s="75" t="s">
        <v>10</v>
      </c>
      <c r="B1125" s="30">
        <v>0</v>
      </c>
      <c r="C1125" s="30">
        <v>0</v>
      </c>
      <c r="D1125" s="30"/>
      <c r="E1125" s="70" t="e">
        <f t="shared" si="17"/>
        <v>#DIV/0!</v>
      </c>
    </row>
    <row r="1126" spans="1:5" ht="20.100000000000001" customHeight="1">
      <c r="A1126" s="75" t="s">
        <v>11</v>
      </c>
      <c r="B1126" s="30">
        <v>0</v>
      </c>
      <c r="C1126" s="30">
        <v>0</v>
      </c>
      <c r="D1126" s="30"/>
      <c r="E1126" s="70" t="e">
        <f t="shared" si="17"/>
        <v>#DIV/0!</v>
      </c>
    </row>
    <row r="1127" spans="1:5" ht="20.100000000000001" customHeight="1">
      <c r="A1127" s="75" t="s">
        <v>12</v>
      </c>
      <c r="B1127" s="30">
        <v>0</v>
      </c>
      <c r="C1127" s="30">
        <v>0</v>
      </c>
      <c r="D1127" s="30"/>
      <c r="E1127" s="70" t="e">
        <f t="shared" si="17"/>
        <v>#DIV/0!</v>
      </c>
    </row>
    <row r="1128" spans="1:5" ht="20.100000000000001" customHeight="1">
      <c r="A1128" s="75" t="s">
        <v>883</v>
      </c>
      <c r="B1128" s="30">
        <v>12</v>
      </c>
      <c r="C1128" s="30">
        <v>12</v>
      </c>
      <c r="D1128" s="30">
        <v>13</v>
      </c>
      <c r="E1128" s="70">
        <f t="shared" si="17"/>
        <v>108.333333333333</v>
      </c>
    </row>
    <row r="1129" spans="1:5" ht="20.100000000000001" customHeight="1">
      <c r="A1129" s="75" t="s">
        <v>884</v>
      </c>
      <c r="B1129" s="30">
        <v>0</v>
      </c>
      <c r="C1129" s="30">
        <v>0</v>
      </c>
      <c r="D1129" s="30"/>
      <c r="E1129" s="70" t="e">
        <f t="shared" si="17"/>
        <v>#DIV/0!</v>
      </c>
    </row>
    <row r="1130" spans="1:5" ht="20.100000000000001" customHeight="1">
      <c r="A1130" s="75" t="s">
        <v>885</v>
      </c>
      <c r="B1130" s="30">
        <v>0</v>
      </c>
      <c r="C1130" s="30">
        <v>0</v>
      </c>
      <c r="D1130" s="30"/>
      <c r="E1130" s="70" t="e">
        <f t="shared" si="17"/>
        <v>#DIV/0!</v>
      </c>
    </row>
    <row r="1131" spans="1:5" ht="20.100000000000001" customHeight="1">
      <c r="A1131" s="75" t="s">
        <v>886</v>
      </c>
      <c r="B1131" s="30">
        <v>0</v>
      </c>
      <c r="C1131" s="30">
        <v>0</v>
      </c>
      <c r="D1131" s="30"/>
      <c r="E1131" s="70" t="e">
        <f t="shared" si="17"/>
        <v>#DIV/0!</v>
      </c>
    </row>
    <row r="1132" spans="1:5" ht="20.100000000000001" customHeight="1">
      <c r="A1132" s="75" t="s">
        <v>887</v>
      </c>
      <c r="B1132" s="30">
        <v>978</v>
      </c>
      <c r="C1132" s="30">
        <v>978</v>
      </c>
      <c r="D1132" s="30">
        <v>1030</v>
      </c>
      <c r="E1132" s="70">
        <f t="shared" si="17"/>
        <v>105.31697341513301</v>
      </c>
    </row>
    <row r="1133" spans="1:5" ht="20.100000000000001" customHeight="1">
      <c r="A1133" s="75" t="s">
        <v>888</v>
      </c>
      <c r="B1133" s="30">
        <v>0</v>
      </c>
      <c r="C1133" s="30">
        <v>0</v>
      </c>
      <c r="D1133" s="30"/>
      <c r="E1133" s="70" t="e">
        <f t="shared" si="17"/>
        <v>#DIV/0!</v>
      </c>
    </row>
    <row r="1134" spans="1:5" ht="20.100000000000001" customHeight="1">
      <c r="A1134" s="75" t="s">
        <v>889</v>
      </c>
      <c r="B1134" s="30">
        <v>0</v>
      </c>
      <c r="C1134" s="30">
        <v>0</v>
      </c>
      <c r="D1134" s="30"/>
      <c r="E1134" s="70" t="e">
        <f t="shared" si="17"/>
        <v>#DIV/0!</v>
      </c>
    </row>
    <row r="1135" spans="1:5" ht="20.100000000000001" customHeight="1">
      <c r="A1135" s="75" t="s">
        <v>890</v>
      </c>
      <c r="B1135" s="30">
        <v>0</v>
      </c>
      <c r="C1135" s="30">
        <v>0</v>
      </c>
      <c r="D1135" s="30"/>
      <c r="E1135" s="70" t="e">
        <f t="shared" si="17"/>
        <v>#DIV/0!</v>
      </c>
    </row>
    <row r="1136" spans="1:5" ht="20.100000000000001" customHeight="1">
      <c r="A1136" s="75" t="s">
        <v>891</v>
      </c>
      <c r="B1136" s="30">
        <v>0</v>
      </c>
      <c r="C1136" s="30">
        <v>0</v>
      </c>
      <c r="D1136" s="30"/>
      <c r="E1136" s="70" t="e">
        <f t="shared" si="17"/>
        <v>#DIV/0!</v>
      </c>
    </row>
    <row r="1137" spans="1:5" ht="20.100000000000001" customHeight="1">
      <c r="A1137" s="75" t="s">
        <v>892</v>
      </c>
      <c r="B1137" s="30">
        <v>0</v>
      </c>
      <c r="C1137" s="30">
        <v>0</v>
      </c>
      <c r="D1137" s="30"/>
      <c r="E1137" s="70" t="e">
        <f t="shared" si="17"/>
        <v>#DIV/0!</v>
      </c>
    </row>
    <row r="1138" spans="1:5" ht="20.100000000000001" customHeight="1">
      <c r="A1138" s="75" t="s">
        <v>893</v>
      </c>
      <c r="B1138" s="30">
        <v>0</v>
      </c>
      <c r="C1138" s="30">
        <v>0</v>
      </c>
      <c r="D1138" s="30"/>
      <c r="E1138" s="70" t="e">
        <f t="shared" si="17"/>
        <v>#DIV/0!</v>
      </c>
    </row>
    <row r="1139" spans="1:5" ht="20.100000000000001" customHeight="1">
      <c r="A1139" s="75" t="s">
        <v>894</v>
      </c>
      <c r="B1139" s="30">
        <v>0</v>
      </c>
      <c r="C1139" s="30">
        <v>0</v>
      </c>
      <c r="D1139" s="30"/>
      <c r="E1139" s="70" t="e">
        <f t="shared" si="17"/>
        <v>#DIV/0!</v>
      </c>
    </row>
    <row r="1140" spans="1:5" ht="20.100000000000001" customHeight="1">
      <c r="A1140" s="75" t="s">
        <v>895</v>
      </c>
      <c r="B1140" s="30">
        <v>0</v>
      </c>
      <c r="C1140" s="30">
        <v>0</v>
      </c>
      <c r="D1140" s="30"/>
      <c r="E1140" s="70" t="e">
        <f t="shared" si="17"/>
        <v>#DIV/0!</v>
      </c>
    </row>
    <row r="1141" spans="1:5" ht="20.100000000000001" customHeight="1">
      <c r="A1141" s="75" t="s">
        <v>896</v>
      </c>
      <c r="B1141" s="30">
        <v>45268</v>
      </c>
      <c r="C1141" s="30">
        <v>45268</v>
      </c>
      <c r="D1141" s="30">
        <v>47500</v>
      </c>
      <c r="E1141" s="70">
        <f t="shared" si="17"/>
        <v>104.930635327384</v>
      </c>
    </row>
    <row r="1142" spans="1:5" ht="20.100000000000001" customHeight="1">
      <c r="A1142" s="75" t="s">
        <v>897</v>
      </c>
      <c r="B1142" s="30">
        <v>31849</v>
      </c>
      <c r="C1142" s="30">
        <v>31849</v>
      </c>
      <c r="D1142" s="30">
        <v>33409</v>
      </c>
      <c r="E1142" s="70">
        <f t="shared" si="17"/>
        <v>104.89811297058</v>
      </c>
    </row>
    <row r="1143" spans="1:5" ht="20.100000000000001" customHeight="1">
      <c r="A1143" s="75" t="s">
        <v>898</v>
      </c>
      <c r="B1143" s="30">
        <v>2713</v>
      </c>
      <c r="C1143" s="30">
        <v>2713</v>
      </c>
      <c r="D1143" s="30">
        <v>2846</v>
      </c>
      <c r="E1143" s="70">
        <f t="shared" si="17"/>
        <v>104.902322152599</v>
      </c>
    </row>
    <row r="1144" spans="1:5" ht="20.100000000000001" customHeight="1">
      <c r="A1144" s="75" t="s">
        <v>899</v>
      </c>
      <c r="B1144" s="30">
        <v>0</v>
      </c>
      <c r="C1144" s="30">
        <v>0</v>
      </c>
      <c r="D1144" s="30"/>
      <c r="E1144" s="70" t="e">
        <f t="shared" si="17"/>
        <v>#DIV/0!</v>
      </c>
    </row>
    <row r="1145" spans="1:5" ht="20.100000000000001" customHeight="1">
      <c r="A1145" s="75" t="s">
        <v>900</v>
      </c>
      <c r="B1145" s="30">
        <v>26832</v>
      </c>
      <c r="C1145" s="30">
        <v>26832</v>
      </c>
      <c r="D1145" s="30">
        <v>28147</v>
      </c>
      <c r="E1145" s="70">
        <f t="shared" si="17"/>
        <v>104.900864639237</v>
      </c>
    </row>
    <row r="1146" spans="1:5" ht="20.100000000000001" customHeight="1">
      <c r="A1146" s="75" t="s">
        <v>901</v>
      </c>
      <c r="B1146" s="30">
        <v>0</v>
      </c>
      <c r="C1146" s="30">
        <v>0</v>
      </c>
      <c r="D1146" s="30"/>
      <c r="E1146" s="70" t="e">
        <f t="shared" si="17"/>
        <v>#DIV/0!</v>
      </c>
    </row>
    <row r="1147" spans="1:5" ht="20.100000000000001" customHeight="1">
      <c r="A1147" s="75" t="s">
        <v>902</v>
      </c>
      <c r="B1147" s="30">
        <v>3</v>
      </c>
      <c r="C1147" s="30">
        <v>3</v>
      </c>
      <c r="D1147" s="30">
        <v>3</v>
      </c>
      <c r="E1147" s="70">
        <f t="shared" si="17"/>
        <v>100</v>
      </c>
    </row>
    <row r="1148" spans="1:5" ht="20.100000000000001" customHeight="1">
      <c r="A1148" s="75" t="s">
        <v>903</v>
      </c>
      <c r="B1148" s="30">
        <v>240</v>
      </c>
      <c r="C1148" s="30">
        <v>240</v>
      </c>
      <c r="D1148" s="30">
        <v>252</v>
      </c>
      <c r="E1148" s="70">
        <f t="shared" si="17"/>
        <v>105</v>
      </c>
    </row>
    <row r="1149" spans="1:5" ht="20.100000000000001" customHeight="1">
      <c r="A1149" s="75" t="s">
        <v>904</v>
      </c>
      <c r="B1149" s="30">
        <v>9</v>
      </c>
      <c r="C1149" s="30">
        <v>9</v>
      </c>
      <c r="D1149" s="30">
        <v>9</v>
      </c>
      <c r="E1149" s="70">
        <f t="shared" si="17"/>
        <v>100</v>
      </c>
    </row>
    <row r="1150" spans="1:5" ht="20.100000000000001" customHeight="1">
      <c r="A1150" s="75" t="s">
        <v>905</v>
      </c>
      <c r="B1150" s="30">
        <v>2052</v>
      </c>
      <c r="C1150" s="30">
        <v>2052</v>
      </c>
      <c r="D1150" s="30">
        <v>2152</v>
      </c>
      <c r="E1150" s="70">
        <f t="shared" si="17"/>
        <v>104.87329434697899</v>
      </c>
    </row>
    <row r="1151" spans="1:5" ht="20.100000000000001" customHeight="1">
      <c r="A1151" s="75" t="s">
        <v>906</v>
      </c>
      <c r="B1151" s="30">
        <v>11354</v>
      </c>
      <c r="C1151" s="30">
        <v>11354</v>
      </c>
      <c r="D1151" s="30">
        <v>11910</v>
      </c>
      <c r="E1151" s="70">
        <f t="shared" si="17"/>
        <v>104.89695261581799</v>
      </c>
    </row>
    <row r="1152" spans="1:5" ht="20.100000000000001" customHeight="1">
      <c r="A1152" s="75" t="s">
        <v>907</v>
      </c>
      <c r="B1152" s="30">
        <v>11189</v>
      </c>
      <c r="C1152" s="30">
        <v>11189</v>
      </c>
      <c r="D1152" s="30">
        <v>11737</v>
      </c>
      <c r="E1152" s="70">
        <f t="shared" si="17"/>
        <v>104.89766735186301</v>
      </c>
    </row>
    <row r="1153" spans="1:5" ht="20.100000000000001" customHeight="1">
      <c r="A1153" s="75" t="s">
        <v>908</v>
      </c>
      <c r="B1153" s="30">
        <v>100</v>
      </c>
      <c r="C1153" s="30">
        <v>100</v>
      </c>
      <c r="D1153" s="30">
        <v>105</v>
      </c>
      <c r="E1153" s="70">
        <f t="shared" si="17"/>
        <v>105</v>
      </c>
    </row>
    <row r="1154" spans="1:5" ht="20.100000000000001" customHeight="1">
      <c r="A1154" s="75" t="s">
        <v>909</v>
      </c>
      <c r="B1154" s="30">
        <v>65</v>
      </c>
      <c r="C1154" s="30">
        <v>65</v>
      </c>
      <c r="D1154" s="30">
        <v>68</v>
      </c>
      <c r="E1154" s="70">
        <f t="shared" si="17"/>
        <v>104.615384615385</v>
      </c>
    </row>
    <row r="1155" spans="1:5" ht="20.100000000000001" customHeight="1">
      <c r="A1155" s="75" t="s">
        <v>910</v>
      </c>
      <c r="B1155" s="30">
        <v>2065</v>
      </c>
      <c r="C1155" s="30">
        <v>2065</v>
      </c>
      <c r="D1155" s="30">
        <v>2181</v>
      </c>
      <c r="E1155" s="70">
        <f t="shared" si="17"/>
        <v>105.617433414044</v>
      </c>
    </row>
    <row r="1156" spans="1:5" ht="20.100000000000001" customHeight="1">
      <c r="A1156" s="75" t="s">
        <v>911</v>
      </c>
      <c r="B1156" s="30">
        <v>0</v>
      </c>
      <c r="C1156" s="30">
        <v>0</v>
      </c>
      <c r="D1156" s="30"/>
      <c r="E1156" s="70" t="e">
        <f t="shared" si="17"/>
        <v>#DIV/0!</v>
      </c>
    </row>
    <row r="1157" spans="1:5" ht="20.100000000000001" customHeight="1">
      <c r="A1157" s="75" t="s">
        <v>912</v>
      </c>
      <c r="B1157" s="30">
        <v>1298</v>
      </c>
      <c r="C1157" s="30">
        <v>1298</v>
      </c>
      <c r="D1157" s="30">
        <v>1362</v>
      </c>
      <c r="E1157" s="70">
        <f t="shared" ref="E1157:E1214" si="18">D1157/C1157*100</f>
        <v>104.93066255778101</v>
      </c>
    </row>
    <row r="1158" spans="1:5" ht="20.100000000000001" customHeight="1">
      <c r="A1158" s="75" t="s">
        <v>913</v>
      </c>
      <c r="B1158" s="30">
        <v>767</v>
      </c>
      <c r="C1158" s="30">
        <v>767</v>
      </c>
      <c r="D1158" s="30">
        <v>819</v>
      </c>
      <c r="E1158" s="70">
        <f t="shared" si="18"/>
        <v>106.77966101694901</v>
      </c>
    </row>
    <row r="1159" spans="1:5" ht="20.100000000000001" customHeight="1">
      <c r="A1159" s="75" t="s">
        <v>914</v>
      </c>
      <c r="B1159" s="30">
        <v>1179</v>
      </c>
      <c r="C1159" s="30">
        <v>1179</v>
      </c>
      <c r="D1159" s="30">
        <v>1200</v>
      </c>
      <c r="E1159" s="70">
        <f t="shared" si="18"/>
        <v>101.781170483461</v>
      </c>
    </row>
    <row r="1160" spans="1:5" ht="20.100000000000001" customHeight="1">
      <c r="A1160" s="75" t="s">
        <v>915</v>
      </c>
      <c r="B1160" s="30">
        <v>1179</v>
      </c>
      <c r="C1160" s="30">
        <v>1179</v>
      </c>
      <c r="D1160" s="30">
        <v>1200</v>
      </c>
      <c r="E1160" s="70">
        <f t="shared" si="18"/>
        <v>101.781170483461</v>
      </c>
    </row>
    <row r="1161" spans="1:5" ht="20.100000000000001" customHeight="1">
      <c r="A1161" s="75" t="s">
        <v>10</v>
      </c>
      <c r="B1161" s="30">
        <v>5</v>
      </c>
      <c r="C1161" s="30">
        <v>5</v>
      </c>
      <c r="D1161" s="30">
        <v>6</v>
      </c>
      <c r="E1161" s="70">
        <f t="shared" si="18"/>
        <v>120</v>
      </c>
    </row>
    <row r="1162" spans="1:5" ht="20.100000000000001" customHeight="1">
      <c r="A1162" s="75" t="s">
        <v>11</v>
      </c>
      <c r="B1162" s="30">
        <v>0</v>
      </c>
      <c r="C1162" s="30">
        <v>0</v>
      </c>
      <c r="D1162" s="30"/>
      <c r="E1162" s="70" t="e">
        <f t="shared" si="18"/>
        <v>#DIV/0!</v>
      </c>
    </row>
    <row r="1163" spans="1:5" ht="20.100000000000001" customHeight="1">
      <c r="A1163" s="75" t="s">
        <v>12</v>
      </c>
      <c r="B1163" s="30">
        <v>0</v>
      </c>
      <c r="C1163" s="30">
        <v>0</v>
      </c>
      <c r="D1163" s="30"/>
      <c r="E1163" s="70" t="e">
        <f t="shared" si="18"/>
        <v>#DIV/0!</v>
      </c>
    </row>
    <row r="1164" spans="1:5" ht="20.100000000000001" customHeight="1">
      <c r="A1164" s="75" t="s">
        <v>916</v>
      </c>
      <c r="B1164" s="30">
        <v>0</v>
      </c>
      <c r="C1164" s="30">
        <v>0</v>
      </c>
      <c r="D1164" s="30"/>
      <c r="E1164" s="70" t="e">
        <f t="shared" si="18"/>
        <v>#DIV/0!</v>
      </c>
    </row>
    <row r="1165" spans="1:5" ht="20.100000000000001" customHeight="1">
      <c r="A1165" s="75" t="s">
        <v>917</v>
      </c>
      <c r="B1165" s="30">
        <v>0</v>
      </c>
      <c r="C1165" s="30">
        <v>0</v>
      </c>
      <c r="D1165" s="30"/>
      <c r="E1165" s="70" t="e">
        <f t="shared" si="18"/>
        <v>#DIV/0!</v>
      </c>
    </row>
    <row r="1166" spans="1:5" ht="20.100000000000001" customHeight="1">
      <c r="A1166" s="75" t="s">
        <v>918</v>
      </c>
      <c r="B1166" s="30">
        <v>50</v>
      </c>
      <c r="C1166" s="30">
        <v>50</v>
      </c>
      <c r="D1166" s="30">
        <v>50</v>
      </c>
      <c r="E1166" s="70">
        <f t="shared" si="18"/>
        <v>100</v>
      </c>
    </row>
    <row r="1167" spans="1:5" ht="20.100000000000001" customHeight="1">
      <c r="A1167" s="75" t="s">
        <v>919</v>
      </c>
      <c r="B1167" s="30">
        <v>0</v>
      </c>
      <c r="C1167" s="30">
        <v>0</v>
      </c>
      <c r="D1167" s="30"/>
      <c r="E1167" s="70" t="e">
        <f t="shared" si="18"/>
        <v>#DIV/0!</v>
      </c>
    </row>
    <row r="1168" spans="1:5" ht="20.100000000000001" customHeight="1">
      <c r="A1168" s="75" t="s">
        <v>920</v>
      </c>
      <c r="B1168" s="30">
        <v>0</v>
      </c>
      <c r="C1168" s="30">
        <v>0</v>
      </c>
      <c r="D1168" s="30"/>
      <c r="E1168" s="70" t="e">
        <f t="shared" si="18"/>
        <v>#DIV/0!</v>
      </c>
    </row>
    <row r="1169" spans="1:5" ht="20.100000000000001" customHeight="1">
      <c r="A1169" s="75" t="s">
        <v>921</v>
      </c>
      <c r="B1169" s="30">
        <v>0</v>
      </c>
      <c r="C1169" s="30">
        <v>0</v>
      </c>
      <c r="D1169" s="30"/>
      <c r="E1169" s="70" t="e">
        <f t="shared" si="18"/>
        <v>#DIV/0!</v>
      </c>
    </row>
    <row r="1170" spans="1:5" ht="20.100000000000001" customHeight="1">
      <c r="A1170" s="75" t="s">
        <v>922</v>
      </c>
      <c r="B1170" s="30">
        <v>0</v>
      </c>
      <c r="C1170" s="30">
        <v>0</v>
      </c>
      <c r="D1170" s="30"/>
      <c r="E1170" s="70" t="e">
        <f t="shared" si="18"/>
        <v>#DIV/0!</v>
      </c>
    </row>
    <row r="1171" spans="1:5" ht="20.100000000000001" customHeight="1">
      <c r="A1171" s="75" t="s">
        <v>923</v>
      </c>
      <c r="B1171" s="30">
        <v>800</v>
      </c>
      <c r="C1171" s="30">
        <v>800</v>
      </c>
      <c r="D1171" s="30">
        <v>800</v>
      </c>
      <c r="E1171" s="70">
        <f t="shared" si="18"/>
        <v>100</v>
      </c>
    </row>
    <row r="1172" spans="1:5" ht="20.100000000000001" customHeight="1">
      <c r="A1172" s="75" t="s">
        <v>924</v>
      </c>
      <c r="B1172" s="30">
        <v>0</v>
      </c>
      <c r="C1172" s="30">
        <v>0</v>
      </c>
      <c r="D1172" s="30"/>
      <c r="E1172" s="70" t="e">
        <f t="shared" si="18"/>
        <v>#DIV/0!</v>
      </c>
    </row>
    <row r="1173" spans="1:5" ht="20.100000000000001" customHeight="1">
      <c r="A1173" s="75" t="s">
        <v>19</v>
      </c>
      <c r="B1173" s="30">
        <v>0</v>
      </c>
      <c r="C1173" s="30">
        <v>0</v>
      </c>
      <c r="D1173" s="30"/>
      <c r="E1173" s="70" t="e">
        <f t="shared" si="18"/>
        <v>#DIV/0!</v>
      </c>
    </row>
    <row r="1174" spans="1:5" ht="20.100000000000001" customHeight="1">
      <c r="A1174" s="75" t="s">
        <v>925</v>
      </c>
      <c r="B1174" s="30">
        <v>324</v>
      </c>
      <c r="C1174" s="30">
        <v>324</v>
      </c>
      <c r="D1174" s="30">
        <v>344</v>
      </c>
      <c r="E1174" s="70">
        <f t="shared" si="18"/>
        <v>106.17283950617301</v>
      </c>
    </row>
    <row r="1175" spans="1:5" ht="20.100000000000001" customHeight="1">
      <c r="A1175" s="75" t="s">
        <v>926</v>
      </c>
      <c r="B1175" s="30"/>
      <c r="C1175" s="30"/>
      <c r="D1175" s="30"/>
      <c r="E1175" s="70" t="e">
        <f t="shared" si="18"/>
        <v>#DIV/0!</v>
      </c>
    </row>
    <row r="1176" spans="1:5" ht="20.100000000000001" customHeight="1">
      <c r="A1176" s="75" t="s">
        <v>10</v>
      </c>
      <c r="B1176" s="30"/>
      <c r="C1176" s="30"/>
      <c r="D1176" s="30"/>
      <c r="E1176" s="70" t="e">
        <f t="shared" si="18"/>
        <v>#DIV/0!</v>
      </c>
    </row>
    <row r="1177" spans="1:5" ht="20.100000000000001" customHeight="1">
      <c r="A1177" s="75" t="s">
        <v>11</v>
      </c>
      <c r="B1177" s="30"/>
      <c r="C1177" s="30"/>
      <c r="D1177" s="30"/>
      <c r="E1177" s="70" t="e">
        <f t="shared" si="18"/>
        <v>#DIV/0!</v>
      </c>
    </row>
    <row r="1178" spans="1:5" ht="20.100000000000001" customHeight="1">
      <c r="A1178" s="75" t="s">
        <v>12</v>
      </c>
      <c r="B1178" s="30"/>
      <c r="C1178" s="30"/>
      <c r="D1178" s="30"/>
      <c r="E1178" s="70" t="e">
        <f t="shared" si="18"/>
        <v>#DIV/0!</v>
      </c>
    </row>
    <row r="1179" spans="1:5" ht="20.100000000000001" customHeight="1">
      <c r="A1179" s="75" t="s">
        <v>927</v>
      </c>
      <c r="B1179" s="30"/>
      <c r="C1179" s="30"/>
      <c r="D1179" s="30"/>
      <c r="E1179" s="70" t="e">
        <f t="shared" si="18"/>
        <v>#DIV/0!</v>
      </c>
    </row>
    <row r="1180" spans="1:5" ht="20.100000000000001" customHeight="1">
      <c r="A1180" s="75" t="s">
        <v>928</v>
      </c>
      <c r="B1180" s="30"/>
      <c r="C1180" s="30"/>
      <c r="D1180" s="30"/>
      <c r="E1180" s="70" t="e">
        <f t="shared" si="18"/>
        <v>#DIV/0!</v>
      </c>
    </row>
    <row r="1181" spans="1:5" ht="20.100000000000001" customHeight="1">
      <c r="A1181" s="75" t="s">
        <v>929</v>
      </c>
      <c r="B1181" s="30"/>
      <c r="C1181" s="30"/>
      <c r="D1181" s="30"/>
      <c r="E1181" s="70" t="e">
        <f t="shared" si="18"/>
        <v>#DIV/0!</v>
      </c>
    </row>
    <row r="1182" spans="1:5" ht="20.100000000000001" customHeight="1">
      <c r="A1182" s="75" t="s">
        <v>930</v>
      </c>
      <c r="B1182" s="30"/>
      <c r="C1182" s="30"/>
      <c r="D1182" s="30"/>
      <c r="E1182" s="70" t="e">
        <f t="shared" si="18"/>
        <v>#DIV/0!</v>
      </c>
    </row>
    <row r="1183" spans="1:5" ht="20.100000000000001" customHeight="1">
      <c r="A1183" s="75" t="s">
        <v>931</v>
      </c>
      <c r="B1183" s="30"/>
      <c r="C1183" s="30"/>
      <c r="D1183" s="30"/>
      <c r="E1183" s="70" t="e">
        <f t="shared" si="18"/>
        <v>#DIV/0!</v>
      </c>
    </row>
    <row r="1184" spans="1:5" ht="20.100000000000001" customHeight="1">
      <c r="A1184" s="75" t="s">
        <v>932</v>
      </c>
      <c r="B1184" s="30"/>
      <c r="C1184" s="30"/>
      <c r="D1184" s="30"/>
      <c r="E1184" s="70" t="e">
        <f t="shared" si="18"/>
        <v>#DIV/0!</v>
      </c>
    </row>
    <row r="1185" spans="1:5" ht="20.100000000000001" customHeight="1">
      <c r="A1185" s="75" t="s">
        <v>933</v>
      </c>
      <c r="B1185" s="30"/>
      <c r="C1185" s="30"/>
      <c r="D1185" s="30"/>
      <c r="E1185" s="70" t="e">
        <f t="shared" si="18"/>
        <v>#DIV/0!</v>
      </c>
    </row>
    <row r="1186" spans="1:5" ht="20.100000000000001" customHeight="1">
      <c r="A1186" s="75" t="s">
        <v>934</v>
      </c>
      <c r="B1186" s="30"/>
      <c r="C1186" s="30"/>
      <c r="D1186" s="30"/>
      <c r="E1186" s="70" t="e">
        <f t="shared" si="18"/>
        <v>#DIV/0!</v>
      </c>
    </row>
    <row r="1187" spans="1:5" ht="20.100000000000001" customHeight="1">
      <c r="A1187" s="75" t="s">
        <v>19</v>
      </c>
      <c r="B1187" s="30"/>
      <c r="C1187" s="30"/>
      <c r="D1187" s="30"/>
      <c r="E1187" s="70" t="e">
        <f t="shared" si="18"/>
        <v>#DIV/0!</v>
      </c>
    </row>
    <row r="1188" spans="1:5" ht="20.100000000000001" customHeight="1">
      <c r="A1188" s="75" t="s">
        <v>935</v>
      </c>
      <c r="B1188" s="30"/>
      <c r="C1188" s="30"/>
      <c r="D1188" s="30"/>
      <c r="E1188" s="70" t="e">
        <f t="shared" si="18"/>
        <v>#DIV/0!</v>
      </c>
    </row>
    <row r="1189" spans="1:5" ht="20.100000000000001" customHeight="1">
      <c r="A1189" s="75" t="s">
        <v>936</v>
      </c>
      <c r="B1189" s="30"/>
      <c r="C1189" s="30"/>
      <c r="D1189" s="30"/>
      <c r="E1189" s="70" t="e">
        <f t="shared" si="18"/>
        <v>#DIV/0!</v>
      </c>
    </row>
    <row r="1190" spans="1:5" ht="20.100000000000001" customHeight="1">
      <c r="A1190" s="75" t="s">
        <v>937</v>
      </c>
      <c r="B1190" s="30"/>
      <c r="C1190" s="30"/>
      <c r="D1190" s="30"/>
      <c r="E1190" s="70" t="e">
        <f t="shared" si="18"/>
        <v>#DIV/0!</v>
      </c>
    </row>
    <row r="1191" spans="1:5" ht="20.100000000000001" customHeight="1">
      <c r="A1191" s="75" t="s">
        <v>938</v>
      </c>
      <c r="B1191" s="30"/>
      <c r="C1191" s="30"/>
      <c r="D1191" s="30"/>
      <c r="E1191" s="70" t="e">
        <f t="shared" si="18"/>
        <v>#DIV/0!</v>
      </c>
    </row>
    <row r="1192" spans="1:5" ht="20.100000000000001" customHeight="1">
      <c r="A1192" s="75" t="s">
        <v>939</v>
      </c>
      <c r="B1192" s="30"/>
      <c r="C1192" s="30"/>
      <c r="D1192" s="30"/>
      <c r="E1192" s="70" t="e">
        <f t="shared" si="18"/>
        <v>#DIV/0!</v>
      </c>
    </row>
    <row r="1193" spans="1:5" ht="20.100000000000001" customHeight="1">
      <c r="A1193" s="75" t="s">
        <v>940</v>
      </c>
      <c r="B1193" s="30"/>
      <c r="C1193" s="30"/>
      <c r="D1193" s="30"/>
      <c r="E1193" s="70" t="e">
        <f t="shared" si="18"/>
        <v>#DIV/0!</v>
      </c>
    </row>
    <row r="1194" spans="1:5" ht="20.100000000000001" customHeight="1">
      <c r="A1194" s="75" t="s">
        <v>941</v>
      </c>
      <c r="B1194" s="30"/>
      <c r="C1194" s="30"/>
      <c r="D1194" s="30"/>
      <c r="E1194" s="70" t="e">
        <f t="shared" si="18"/>
        <v>#DIV/0!</v>
      </c>
    </row>
    <row r="1195" spans="1:5" ht="20.100000000000001" customHeight="1">
      <c r="A1195" s="75" t="s">
        <v>942</v>
      </c>
      <c r="B1195" s="30"/>
      <c r="C1195" s="30"/>
      <c r="D1195" s="30"/>
      <c r="E1195" s="70" t="e">
        <f t="shared" si="18"/>
        <v>#DIV/0!</v>
      </c>
    </row>
    <row r="1196" spans="1:5" ht="20.100000000000001" customHeight="1">
      <c r="A1196" s="75" t="s">
        <v>943</v>
      </c>
      <c r="B1196" s="30"/>
      <c r="C1196" s="30"/>
      <c r="D1196" s="30"/>
      <c r="E1196" s="70" t="e">
        <f t="shared" si="18"/>
        <v>#DIV/0!</v>
      </c>
    </row>
    <row r="1197" spans="1:5" ht="20.100000000000001" customHeight="1">
      <c r="A1197" s="75" t="s">
        <v>944</v>
      </c>
      <c r="B1197" s="30"/>
      <c r="C1197" s="30"/>
      <c r="D1197" s="30"/>
      <c r="E1197" s="70" t="e">
        <f t="shared" si="18"/>
        <v>#DIV/0!</v>
      </c>
    </row>
    <row r="1198" spans="1:5" ht="20.100000000000001" customHeight="1">
      <c r="A1198" s="75" t="s">
        <v>945</v>
      </c>
      <c r="B1198" s="30"/>
      <c r="C1198" s="30"/>
      <c r="D1198" s="30"/>
      <c r="E1198" s="70" t="e">
        <f t="shared" si="18"/>
        <v>#DIV/0!</v>
      </c>
    </row>
    <row r="1199" spans="1:5" ht="20.100000000000001" customHeight="1">
      <c r="A1199" s="75" t="s">
        <v>946</v>
      </c>
      <c r="B1199" s="30"/>
      <c r="C1199" s="30"/>
      <c r="D1199" s="30"/>
      <c r="E1199" s="70" t="e">
        <f t="shared" si="18"/>
        <v>#DIV/0!</v>
      </c>
    </row>
    <row r="1200" spans="1:5" ht="20.100000000000001" customHeight="1">
      <c r="A1200" s="75" t="s">
        <v>947</v>
      </c>
      <c r="B1200" s="30"/>
      <c r="C1200" s="30"/>
      <c r="D1200" s="30"/>
      <c r="E1200" s="70" t="e">
        <f t="shared" si="18"/>
        <v>#DIV/0!</v>
      </c>
    </row>
    <row r="1201" spans="1:5" ht="20.100000000000001" customHeight="1">
      <c r="A1201" s="75" t="s">
        <v>948</v>
      </c>
      <c r="B1201" s="30"/>
      <c r="C1201" s="30"/>
      <c r="D1201" s="30"/>
      <c r="E1201" s="70" t="e">
        <f t="shared" si="18"/>
        <v>#DIV/0!</v>
      </c>
    </row>
    <row r="1202" spans="1:5" ht="20.100000000000001" customHeight="1">
      <c r="A1202" s="75" t="s">
        <v>949</v>
      </c>
      <c r="B1202" s="30"/>
      <c r="C1202" s="30"/>
      <c r="D1202" s="30"/>
      <c r="E1202" s="70" t="e">
        <f t="shared" si="18"/>
        <v>#DIV/0!</v>
      </c>
    </row>
    <row r="1203" spans="1:5" ht="20.100000000000001" customHeight="1">
      <c r="A1203" s="75" t="s">
        <v>950</v>
      </c>
      <c r="B1203" s="30"/>
      <c r="C1203" s="30"/>
      <c r="D1203" s="30"/>
      <c r="E1203" s="70" t="e">
        <f t="shared" si="18"/>
        <v>#DIV/0!</v>
      </c>
    </row>
    <row r="1204" spans="1:5" ht="20.100000000000001" customHeight="1">
      <c r="A1204" s="75" t="s">
        <v>951</v>
      </c>
      <c r="B1204" s="30"/>
      <c r="C1204" s="30"/>
      <c r="D1204" s="30"/>
      <c r="E1204" s="70" t="e">
        <f t="shared" si="18"/>
        <v>#DIV/0!</v>
      </c>
    </row>
    <row r="1205" spans="1:5" ht="20.100000000000001" customHeight="1">
      <c r="A1205" s="75" t="s">
        <v>952</v>
      </c>
      <c r="B1205" s="30"/>
      <c r="C1205" s="30"/>
      <c r="D1205" s="30"/>
      <c r="E1205" s="70" t="e">
        <f t="shared" si="18"/>
        <v>#DIV/0!</v>
      </c>
    </row>
    <row r="1206" spans="1:5" ht="20.100000000000001" customHeight="1">
      <c r="A1206" s="75" t="s">
        <v>953</v>
      </c>
      <c r="B1206" s="30"/>
      <c r="C1206" s="30"/>
      <c r="D1206" s="30"/>
      <c r="E1206" s="70" t="e">
        <f t="shared" si="18"/>
        <v>#DIV/0!</v>
      </c>
    </row>
    <row r="1207" spans="1:5" ht="20.100000000000001" customHeight="1">
      <c r="A1207" s="75" t="s">
        <v>954</v>
      </c>
      <c r="B1207" s="30"/>
      <c r="C1207" s="30"/>
      <c r="D1207" s="30"/>
      <c r="E1207" s="70" t="e">
        <f t="shared" si="18"/>
        <v>#DIV/0!</v>
      </c>
    </row>
    <row r="1208" spans="1:5" ht="20.100000000000001" customHeight="1">
      <c r="A1208" s="75" t="s">
        <v>955</v>
      </c>
      <c r="B1208" s="30"/>
      <c r="C1208" s="30"/>
      <c r="D1208" s="30"/>
      <c r="E1208" s="70" t="e">
        <f t="shared" si="18"/>
        <v>#DIV/0!</v>
      </c>
    </row>
    <row r="1209" spans="1:5" ht="20.100000000000001" customHeight="1">
      <c r="A1209" s="75" t="s">
        <v>956</v>
      </c>
      <c r="B1209" s="30"/>
      <c r="C1209" s="30"/>
      <c r="D1209" s="30"/>
      <c r="E1209" s="70" t="e">
        <f t="shared" si="18"/>
        <v>#DIV/0!</v>
      </c>
    </row>
    <row r="1210" spans="1:5" ht="20.100000000000001" customHeight="1">
      <c r="A1210" s="75" t="s">
        <v>957</v>
      </c>
      <c r="B1210" s="30"/>
      <c r="C1210" s="30"/>
      <c r="D1210" s="30"/>
      <c r="E1210" s="70" t="e">
        <f t="shared" si="18"/>
        <v>#DIV/0!</v>
      </c>
    </row>
    <row r="1211" spans="1:5" ht="20.100000000000001" customHeight="1">
      <c r="A1211" s="75" t="s">
        <v>958</v>
      </c>
      <c r="B1211" s="30"/>
      <c r="C1211" s="30"/>
      <c r="D1211" s="30"/>
      <c r="E1211" s="70" t="e">
        <f t="shared" si="18"/>
        <v>#DIV/0!</v>
      </c>
    </row>
    <row r="1212" spans="1:5" ht="20.100000000000001" customHeight="1">
      <c r="A1212" s="75" t="s">
        <v>959</v>
      </c>
      <c r="B1212" s="30"/>
      <c r="C1212" s="30"/>
      <c r="D1212" s="30"/>
      <c r="E1212" s="70" t="e">
        <f t="shared" si="18"/>
        <v>#DIV/0!</v>
      </c>
    </row>
    <row r="1213" spans="1:5" ht="20.100000000000001" customHeight="1">
      <c r="A1213" s="75" t="s">
        <v>960</v>
      </c>
      <c r="B1213" s="30">
        <v>75875</v>
      </c>
      <c r="C1213" s="30">
        <v>21785</v>
      </c>
      <c r="D1213" s="30">
        <v>13196</v>
      </c>
      <c r="E1213" s="70">
        <f t="shared" si="18"/>
        <v>60.573789304567399</v>
      </c>
    </row>
    <row r="1214" spans="1:5" ht="20.100000000000001" customHeight="1">
      <c r="A1214" s="75" t="s">
        <v>961</v>
      </c>
      <c r="B1214" s="30">
        <v>12979</v>
      </c>
      <c r="C1214" s="30">
        <v>12979</v>
      </c>
      <c r="D1214" s="30">
        <v>22864</v>
      </c>
      <c r="E1214" s="70">
        <f t="shared" si="18"/>
        <v>176.16149164034201</v>
      </c>
    </row>
    <row r="1215" spans="1:5" ht="20.100000000000001" customHeight="1">
      <c r="A1215" s="75" t="s">
        <v>962</v>
      </c>
      <c r="B1215" s="30"/>
      <c r="C1215" s="30"/>
      <c r="D1215" s="30">
        <v>9000</v>
      </c>
      <c r="E1215" s="70"/>
    </row>
    <row r="1216" spans="1:5" ht="20.100000000000001" customHeight="1">
      <c r="A1216" s="76" t="s">
        <v>963</v>
      </c>
      <c r="B1216" s="72">
        <f>B1217+B1218+B1219+B1224</f>
        <v>240286</v>
      </c>
      <c r="C1216" s="72">
        <f>C1217+C1218+C1219+C1224</f>
        <v>240286</v>
      </c>
      <c r="D1216" s="72">
        <f>D1217+D1218+D1219+D1224</f>
        <v>306973</v>
      </c>
      <c r="E1216" s="70">
        <f t="shared" ref="E1216:E1224" si="19">D1216/C1216*100</f>
        <v>127.753177463523</v>
      </c>
    </row>
    <row r="1217" spans="1:5" ht="20.100000000000001" customHeight="1">
      <c r="A1217" s="77" t="s">
        <v>964</v>
      </c>
      <c r="B1217" s="72">
        <v>27226</v>
      </c>
      <c r="C1217" s="72">
        <v>27226</v>
      </c>
      <c r="D1217" s="69">
        <v>27226</v>
      </c>
      <c r="E1217" s="70">
        <f t="shared" si="19"/>
        <v>100</v>
      </c>
    </row>
    <row r="1218" spans="1:5" ht="20.100000000000001" customHeight="1">
      <c r="A1218" s="77" t="s">
        <v>965</v>
      </c>
      <c r="B1218" s="72">
        <v>53983</v>
      </c>
      <c r="C1218" s="72">
        <v>53983</v>
      </c>
      <c r="D1218" s="69">
        <v>57000</v>
      </c>
      <c r="E1218" s="70">
        <f t="shared" si="19"/>
        <v>105.58879647296401</v>
      </c>
    </row>
    <row r="1219" spans="1:5" ht="20.100000000000001" customHeight="1">
      <c r="A1219" s="77" t="s">
        <v>966</v>
      </c>
      <c r="B1219" s="72">
        <v>75000</v>
      </c>
      <c r="C1219" s="72">
        <v>75000</v>
      </c>
      <c r="D1219" s="69">
        <v>150000</v>
      </c>
      <c r="E1219" s="70">
        <f t="shared" si="19"/>
        <v>200</v>
      </c>
    </row>
    <row r="1220" spans="1:5" ht="20.100000000000001" customHeight="1">
      <c r="A1220" s="77" t="s">
        <v>967</v>
      </c>
      <c r="B1220" s="72">
        <v>75000</v>
      </c>
      <c r="C1220" s="72">
        <v>75000</v>
      </c>
      <c r="D1220" s="69">
        <v>150000</v>
      </c>
      <c r="E1220" s="70">
        <f t="shared" si="19"/>
        <v>200</v>
      </c>
    </row>
    <row r="1221" spans="1:5" ht="20.100000000000001" customHeight="1">
      <c r="A1221" s="77" t="s">
        <v>968</v>
      </c>
      <c r="B1221" s="78"/>
      <c r="C1221" s="78"/>
      <c r="D1221" s="78"/>
      <c r="E1221" s="70"/>
    </row>
    <row r="1222" spans="1:5" ht="20.100000000000001" customHeight="1">
      <c r="A1222" s="77" t="s">
        <v>969</v>
      </c>
      <c r="B1222" s="30"/>
      <c r="C1222" s="30"/>
      <c r="D1222" s="36"/>
      <c r="E1222" s="70"/>
    </row>
    <row r="1223" spans="1:5" ht="20.100000000000001" customHeight="1">
      <c r="A1223" s="75" t="s">
        <v>970</v>
      </c>
      <c r="B1223" s="30"/>
      <c r="C1223" s="30"/>
      <c r="D1223" s="36"/>
      <c r="E1223" s="70"/>
    </row>
    <row r="1224" spans="1:5" ht="20.100000000000001" customHeight="1">
      <c r="A1224" s="75" t="s">
        <v>971</v>
      </c>
      <c r="B1224" s="30">
        <v>84077</v>
      </c>
      <c r="C1224" s="30">
        <v>84077</v>
      </c>
      <c r="D1224" s="36">
        <v>72747</v>
      </c>
      <c r="E1224" s="70">
        <f t="shared" si="19"/>
        <v>86.524257525839403</v>
      </c>
    </row>
  </sheetData>
  <mergeCells count="2">
    <mergeCell ref="A1:E1"/>
    <mergeCell ref="D2:E2"/>
  </mergeCells>
  <phoneticPr fontId="5" type="noConversion"/>
  <conditionalFormatting sqref="A18:A22 E3">
    <cfRule type="cellIs" dxfId="2" priority="1" stopIfTrue="1" operator="equal">
      <formula>0</formula>
    </cfRule>
  </conditionalFormatting>
  <printOptions horizontalCentered="1"/>
  <pageMargins left="0.47" right="0.47" top="0.87" bottom="0.87" header="0.51" footer="0.7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22" workbookViewId="0">
      <selection activeCell="H34" sqref="H34"/>
    </sheetView>
  </sheetViews>
  <sheetFormatPr defaultColWidth="9" defaultRowHeight="27.9" customHeight="1"/>
  <cols>
    <col min="1" max="1" width="33.09765625" style="44" customWidth="1"/>
    <col min="2" max="2" width="14.8984375" style="45" customWidth="1"/>
    <col min="3" max="3" width="11.19921875" style="44" customWidth="1"/>
    <col min="4" max="4" width="11.3984375" style="44" customWidth="1"/>
    <col min="5" max="5" width="9.8984375" style="44" customWidth="1"/>
    <col min="6" max="16384" width="9" style="44"/>
  </cols>
  <sheetData>
    <row r="1" spans="1:6" s="41" customFormat="1" ht="27" customHeight="1">
      <c r="A1" s="130" t="s">
        <v>1176</v>
      </c>
      <c r="B1" s="130"/>
      <c r="C1" s="130"/>
      <c r="D1" s="130"/>
      <c r="E1" s="130"/>
      <c r="F1" s="127"/>
    </row>
    <row r="2" spans="1:6" ht="13.5" customHeight="1">
      <c r="D2" s="131" t="s">
        <v>1</v>
      </c>
      <c r="E2" s="131"/>
    </row>
    <row r="3" spans="1:6" ht="35.25" customHeight="1">
      <c r="A3" s="22" t="s">
        <v>2</v>
      </c>
      <c r="B3" s="46" t="s">
        <v>1175</v>
      </c>
      <c r="C3" s="23" t="s">
        <v>1171</v>
      </c>
      <c r="D3" s="23" t="s">
        <v>972</v>
      </c>
      <c r="E3" s="47" t="s">
        <v>973</v>
      </c>
    </row>
    <row r="4" spans="1:6" s="42" customFormat="1" ht="20.25" customHeight="1">
      <c r="A4" s="48" t="s">
        <v>974</v>
      </c>
      <c r="B4" s="49">
        <f>B19+B5</f>
        <v>93400</v>
      </c>
      <c r="C4" s="49">
        <f>C19+C5</f>
        <v>86706</v>
      </c>
      <c r="D4" s="50">
        <f t="shared" ref="D4:D37" si="0">C4/B4*100</f>
        <v>92.832976445396142</v>
      </c>
      <c r="E4" s="53">
        <v>-1.5733551287290624</v>
      </c>
    </row>
    <row r="5" spans="1:6" ht="21" customHeight="1">
      <c r="A5" s="51" t="s">
        <v>975</v>
      </c>
      <c r="B5" s="52">
        <f>SUM(B6:B18)</f>
        <v>52026</v>
      </c>
      <c r="C5" s="52">
        <f>SUM(C6:C18)</f>
        <v>54751</v>
      </c>
      <c r="D5" s="53">
        <f t="shared" si="0"/>
        <v>105.23776573251835</v>
      </c>
      <c r="E5" s="53">
        <v>7.3928053038327306</v>
      </c>
    </row>
    <row r="6" spans="1:6" ht="21" customHeight="1">
      <c r="A6" s="51" t="s">
        <v>976</v>
      </c>
      <c r="B6" s="54">
        <v>23211</v>
      </c>
      <c r="C6" s="52">
        <v>23194</v>
      </c>
      <c r="D6" s="53">
        <f t="shared" si="0"/>
        <v>99.926758864331561</v>
      </c>
      <c r="E6" s="53">
        <v>-17.423810880091139</v>
      </c>
    </row>
    <row r="7" spans="1:6" ht="21" customHeight="1">
      <c r="A7" s="51" t="s">
        <v>977</v>
      </c>
      <c r="B7" s="54">
        <v>6908</v>
      </c>
      <c r="C7" s="52">
        <v>6598</v>
      </c>
      <c r="D7" s="53">
        <f t="shared" si="0"/>
        <v>95.512449334105384</v>
      </c>
      <c r="E7" s="53">
        <v>58.453410182516819</v>
      </c>
    </row>
    <row r="8" spans="1:6" ht="21" customHeight="1">
      <c r="A8" s="51" t="s">
        <v>978</v>
      </c>
      <c r="B8" s="54">
        <v>2462</v>
      </c>
      <c r="C8" s="52">
        <v>2747</v>
      </c>
      <c r="D8" s="53">
        <f t="shared" si="0"/>
        <v>111.57595450852963</v>
      </c>
      <c r="E8" s="53">
        <v>61.683343143025297</v>
      </c>
    </row>
    <row r="9" spans="1:6" ht="21" customHeight="1">
      <c r="A9" s="51" t="s">
        <v>979</v>
      </c>
      <c r="B9" s="54">
        <v>858</v>
      </c>
      <c r="C9" s="52">
        <v>868</v>
      </c>
      <c r="D9" s="53">
        <f t="shared" si="0"/>
        <v>101.16550116550115</v>
      </c>
      <c r="E9" s="53">
        <v>734.61538461538464</v>
      </c>
    </row>
    <row r="10" spans="1:6" ht="21" customHeight="1">
      <c r="A10" s="51" t="s">
        <v>980</v>
      </c>
      <c r="B10" s="54">
        <v>2154</v>
      </c>
      <c r="C10" s="52">
        <v>2253</v>
      </c>
      <c r="D10" s="53">
        <f t="shared" si="0"/>
        <v>104.59610027855153</v>
      </c>
      <c r="E10" s="53">
        <v>-26.131147540983605</v>
      </c>
    </row>
    <row r="11" spans="1:6" ht="21" customHeight="1">
      <c r="A11" s="51" t="s">
        <v>981</v>
      </c>
      <c r="B11" s="54">
        <v>1864</v>
      </c>
      <c r="C11" s="52">
        <v>1898</v>
      </c>
      <c r="D11" s="53">
        <f t="shared" si="0"/>
        <v>101.82403433476395</v>
      </c>
      <c r="E11" s="53">
        <v>34.514528703047489</v>
      </c>
    </row>
    <row r="12" spans="1:6" ht="21" customHeight="1">
      <c r="A12" s="51" t="s">
        <v>982</v>
      </c>
      <c r="B12" s="54">
        <v>1200</v>
      </c>
      <c r="C12" s="52">
        <v>1295</v>
      </c>
      <c r="D12" s="53">
        <f t="shared" si="0"/>
        <v>107.91666666666666</v>
      </c>
      <c r="E12" s="53">
        <v>-46.153846153846153</v>
      </c>
    </row>
    <row r="13" spans="1:6" ht="21" customHeight="1">
      <c r="A13" s="51" t="s">
        <v>983</v>
      </c>
      <c r="B13" s="54">
        <v>4090</v>
      </c>
      <c r="C13" s="52">
        <v>4080</v>
      </c>
      <c r="D13" s="53">
        <f t="shared" si="0"/>
        <v>99.755501222493891</v>
      </c>
      <c r="E13" s="53">
        <v>4.1613479703854921</v>
      </c>
    </row>
    <row r="14" spans="1:6" ht="21" customHeight="1">
      <c r="A14" s="51" t="s">
        <v>984</v>
      </c>
      <c r="B14" s="54">
        <v>3899</v>
      </c>
      <c r="C14" s="52">
        <v>3555</v>
      </c>
      <c r="D14" s="53">
        <f t="shared" si="0"/>
        <v>91.177224929469091</v>
      </c>
      <c r="E14" s="53">
        <v>-13.313825896122893</v>
      </c>
    </row>
    <row r="15" spans="1:6" ht="21" customHeight="1">
      <c r="A15" s="51" t="s">
        <v>985</v>
      </c>
      <c r="B15" s="54">
        <v>231</v>
      </c>
      <c r="C15" s="52">
        <v>335</v>
      </c>
      <c r="D15" s="53">
        <f t="shared" si="0"/>
        <v>145.02164502164504</v>
      </c>
      <c r="E15" s="53">
        <v>58.018867924528308</v>
      </c>
    </row>
    <row r="16" spans="1:6" ht="21" customHeight="1">
      <c r="A16" s="51" t="s">
        <v>986</v>
      </c>
      <c r="B16" s="54">
        <v>3</v>
      </c>
      <c r="C16" s="52">
        <v>144</v>
      </c>
      <c r="D16" s="53">
        <f t="shared" si="0"/>
        <v>4800</v>
      </c>
      <c r="E16" s="53">
        <v>7100</v>
      </c>
    </row>
    <row r="17" spans="1:5" ht="24.6" customHeight="1">
      <c r="A17" s="51" t="s">
        <v>987</v>
      </c>
      <c r="B17" s="54">
        <v>4472</v>
      </c>
      <c r="C17" s="52">
        <v>7119</v>
      </c>
      <c r="D17" s="53">
        <f t="shared" si="0"/>
        <v>159.19051878354205</v>
      </c>
      <c r="E17" s="53">
        <v>298.1543624161074</v>
      </c>
    </row>
    <row r="18" spans="1:5" ht="24.6" customHeight="1">
      <c r="A18" s="55" t="s">
        <v>988</v>
      </c>
      <c r="B18" s="54">
        <v>674</v>
      </c>
      <c r="C18" s="52">
        <v>665</v>
      </c>
      <c r="D18" s="53">
        <f t="shared" si="0"/>
        <v>98.664688427299708</v>
      </c>
      <c r="E18" s="53">
        <v>1521.9512195121952</v>
      </c>
    </row>
    <row r="19" spans="1:5" ht="24.6" customHeight="1">
      <c r="A19" s="51" t="s">
        <v>989</v>
      </c>
      <c r="B19" s="52">
        <f>B20+B21+B22+B23+B24</f>
        <v>41374</v>
      </c>
      <c r="C19" s="52">
        <f t="shared" ref="C19:D19" si="1">C20+C21+C22+C23+C24</f>
        <v>31955</v>
      </c>
      <c r="D19" s="52">
        <f t="shared" si="1"/>
        <v>457.19820083266364</v>
      </c>
      <c r="E19" s="52">
        <v>-109.99990317700001</v>
      </c>
    </row>
    <row r="20" spans="1:5" ht="24.6" customHeight="1">
      <c r="A20" s="51" t="s">
        <v>990</v>
      </c>
      <c r="B20" s="54">
        <v>2900</v>
      </c>
      <c r="C20" s="52">
        <v>2959</v>
      </c>
      <c r="D20" s="53">
        <f t="shared" si="0"/>
        <v>102.03448275862068</v>
      </c>
      <c r="E20" s="53">
        <v>-19.701492537313442</v>
      </c>
    </row>
    <row r="21" spans="1:5" ht="24.6" customHeight="1">
      <c r="A21" s="51" t="s">
        <v>991</v>
      </c>
      <c r="B21" s="54">
        <v>700</v>
      </c>
      <c r="C21" s="52">
        <v>720</v>
      </c>
      <c r="D21" s="53">
        <f t="shared" si="0"/>
        <v>102.85714285714285</v>
      </c>
      <c r="E21" s="53">
        <v>-54.052329291640078</v>
      </c>
    </row>
    <row r="22" spans="1:5" ht="24.6" customHeight="1">
      <c r="A22" s="51" t="s">
        <v>992</v>
      </c>
      <c r="B22" s="54">
        <v>6000</v>
      </c>
      <c r="C22" s="52">
        <v>6175</v>
      </c>
      <c r="D22" s="53">
        <f t="shared" si="0"/>
        <v>102.91666666666666</v>
      </c>
      <c r="E22" s="53">
        <v>-10.507246376811594</v>
      </c>
    </row>
    <row r="23" spans="1:5" ht="24.6" customHeight="1">
      <c r="A23" s="51" t="s">
        <v>993</v>
      </c>
      <c r="B23" s="54">
        <v>31274</v>
      </c>
      <c r="C23" s="52">
        <v>21701</v>
      </c>
      <c r="D23" s="53">
        <f t="shared" si="0"/>
        <v>69.389908550233429</v>
      </c>
      <c r="E23" s="53">
        <v>-11.391939896288434</v>
      </c>
    </row>
    <row r="24" spans="1:5" ht="24.6" customHeight="1">
      <c r="A24" s="51" t="s">
        <v>994</v>
      </c>
      <c r="B24" s="56">
        <v>500</v>
      </c>
      <c r="C24" s="52">
        <v>400</v>
      </c>
      <c r="D24" s="53">
        <f t="shared" si="0"/>
        <v>80</v>
      </c>
      <c r="E24" s="53">
        <v>-14.34689507494646</v>
      </c>
    </row>
    <row r="25" spans="1:5" s="42" customFormat="1" ht="24.6" customHeight="1">
      <c r="A25" s="37" t="s">
        <v>995</v>
      </c>
      <c r="B25" s="40">
        <f>B26+B27+B33+B34+B35+B36</f>
        <v>284420</v>
      </c>
      <c r="C25" s="40">
        <f>C26+C27+C33+C34+C35+C36</f>
        <v>324374</v>
      </c>
      <c r="D25" s="50">
        <f t="shared" si="0"/>
        <v>114.04753533506786</v>
      </c>
      <c r="E25" s="53"/>
    </row>
    <row r="26" spans="1:5" ht="24.6" customHeight="1">
      <c r="A26" s="27" t="s">
        <v>996</v>
      </c>
      <c r="B26" s="39">
        <v>11415</v>
      </c>
      <c r="C26" s="39">
        <v>11415</v>
      </c>
      <c r="D26" s="53">
        <f t="shared" si="0"/>
        <v>100</v>
      </c>
      <c r="E26" s="54"/>
    </row>
    <row r="27" spans="1:5" ht="24.6" customHeight="1">
      <c r="A27" s="27" t="s">
        <v>997</v>
      </c>
      <c r="B27" s="39">
        <f>B28+B31+B32</f>
        <v>191000</v>
      </c>
      <c r="C27" s="30">
        <f>C28+C31+C32</f>
        <v>227607</v>
      </c>
      <c r="D27" s="53">
        <f t="shared" si="0"/>
        <v>119.16596858638744</v>
      </c>
      <c r="E27" s="53"/>
    </row>
    <row r="28" spans="1:5" s="43" customFormat="1" ht="24.6" customHeight="1">
      <c r="A28" s="57" t="s">
        <v>998</v>
      </c>
      <c r="B28" s="30">
        <f>B29+B30</f>
        <v>138000</v>
      </c>
      <c r="C28" s="30">
        <f>C29+C30</f>
        <v>168785</v>
      </c>
      <c r="D28" s="53">
        <f t="shared" si="0"/>
        <v>122.30797101449275</v>
      </c>
      <c r="E28" s="53"/>
    </row>
    <row r="29" spans="1:5" s="43" customFormat="1" ht="24.6" customHeight="1">
      <c r="A29" s="57" t="s">
        <v>999</v>
      </c>
      <c r="B29" s="30">
        <v>68000</v>
      </c>
      <c r="C29" s="30">
        <v>40452</v>
      </c>
      <c r="D29" s="53">
        <f t="shared" si="0"/>
        <v>59.488235294117644</v>
      </c>
      <c r="E29" s="53"/>
    </row>
    <row r="30" spans="1:5" s="43" customFormat="1" ht="24.6" customHeight="1">
      <c r="A30" s="57" t="s">
        <v>1000</v>
      </c>
      <c r="B30" s="30">
        <v>70000</v>
      </c>
      <c r="C30" s="30">
        <v>128333</v>
      </c>
      <c r="D30" s="53">
        <f t="shared" si="0"/>
        <v>183.33285714285714</v>
      </c>
      <c r="E30" s="53"/>
    </row>
    <row r="31" spans="1:5" s="43" customFormat="1" ht="24.6" customHeight="1">
      <c r="A31" s="57" t="s">
        <v>1001</v>
      </c>
      <c r="B31" s="30">
        <v>47000</v>
      </c>
      <c r="C31" s="30">
        <v>41688</v>
      </c>
      <c r="D31" s="53">
        <f t="shared" si="0"/>
        <v>88.697872340425533</v>
      </c>
      <c r="E31" s="53"/>
    </row>
    <row r="32" spans="1:5" s="43" customFormat="1" ht="24.6" customHeight="1">
      <c r="A32" s="57" t="s">
        <v>1002</v>
      </c>
      <c r="B32" s="30">
        <v>6000</v>
      </c>
      <c r="C32" s="30">
        <v>17134</v>
      </c>
      <c r="D32" s="53">
        <f t="shared" si="0"/>
        <v>285.56666666666666</v>
      </c>
      <c r="E32" s="53"/>
    </row>
    <row r="33" spans="1:5" ht="24.6" customHeight="1">
      <c r="A33" s="27" t="s">
        <v>1003</v>
      </c>
      <c r="B33" s="39">
        <v>58394</v>
      </c>
      <c r="C33" s="39">
        <v>61741</v>
      </c>
      <c r="D33" s="53">
        <f t="shared" si="0"/>
        <v>105.73175326232148</v>
      </c>
      <c r="E33" s="53"/>
    </row>
    <row r="34" spans="1:5" ht="24.6" customHeight="1">
      <c r="A34" s="51" t="s">
        <v>1004</v>
      </c>
      <c r="B34" s="58">
        <v>82</v>
      </c>
      <c r="C34" s="39">
        <v>82</v>
      </c>
      <c r="D34" s="53">
        <f t="shared" si="0"/>
        <v>100</v>
      </c>
      <c r="E34" s="53"/>
    </row>
    <row r="35" spans="1:5" ht="24.6" customHeight="1">
      <c r="A35" s="27" t="s">
        <v>1005</v>
      </c>
      <c r="B35" s="58">
        <v>7000</v>
      </c>
      <c r="C35" s="39">
        <v>7000</v>
      </c>
      <c r="D35" s="53">
        <f t="shared" si="0"/>
        <v>100</v>
      </c>
      <c r="E35" s="53"/>
    </row>
    <row r="36" spans="1:5" ht="24.6" customHeight="1">
      <c r="A36" s="27" t="s">
        <v>1006</v>
      </c>
      <c r="B36" s="58">
        <v>16529</v>
      </c>
      <c r="C36" s="52">
        <v>16529</v>
      </c>
      <c r="D36" s="53">
        <f t="shared" si="0"/>
        <v>100</v>
      </c>
      <c r="E36" s="53"/>
    </row>
    <row r="37" spans="1:5" s="42" customFormat="1" ht="24.6" customHeight="1">
      <c r="A37" s="38" t="s">
        <v>1007</v>
      </c>
      <c r="B37" s="59">
        <f>B25+B4</f>
        <v>377820</v>
      </c>
      <c r="C37" s="59">
        <f>C4+C25</f>
        <v>411080</v>
      </c>
      <c r="D37" s="50">
        <f t="shared" si="0"/>
        <v>108.80313376740247</v>
      </c>
      <c r="E37" s="53"/>
    </row>
    <row r="38" spans="1:5" ht="24.6" customHeight="1"/>
    <row r="39" spans="1:5" ht="24.6" customHeight="1"/>
    <row r="40" spans="1:5" ht="24.6" customHeight="1"/>
  </sheetData>
  <mergeCells count="2">
    <mergeCell ref="A1:E1"/>
    <mergeCell ref="D2:E2"/>
  </mergeCells>
  <phoneticPr fontId="5" type="noConversion"/>
  <conditionalFormatting sqref="E27:E40 E2:E18 E20:E25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0"/>
  <sheetViews>
    <sheetView topLeftCell="A408" workbookViewId="0">
      <selection activeCell="H423" sqref="H423"/>
    </sheetView>
  </sheetViews>
  <sheetFormatPr defaultColWidth="9" defaultRowHeight="24" customHeight="1"/>
  <cols>
    <col min="1" max="1" width="36.09765625" style="15" customWidth="1"/>
    <col min="2" max="2" width="15.09765625" style="16" customWidth="1"/>
    <col min="3" max="3" width="12.3984375" style="16" customWidth="1"/>
    <col min="4" max="4" width="12.8984375" style="17" customWidth="1"/>
    <col min="5" max="5" width="11.8984375" style="16" customWidth="1"/>
    <col min="6" max="16384" width="9" style="15"/>
  </cols>
  <sheetData>
    <row r="1" spans="1:5" s="12" customFormat="1" ht="24" customHeight="1">
      <c r="A1" s="130" t="s">
        <v>1177</v>
      </c>
      <c r="B1" s="130"/>
      <c r="C1" s="130"/>
      <c r="D1" s="130"/>
      <c r="E1" s="130"/>
    </row>
    <row r="2" spans="1:5" ht="15.75" customHeight="1">
      <c r="A2" s="19"/>
      <c r="B2" s="20"/>
      <c r="C2" s="20"/>
      <c r="D2" s="21" t="s">
        <v>1</v>
      </c>
    </row>
    <row r="3" spans="1:5" s="13" customFormat="1" ht="42.75" customHeight="1">
      <c r="A3" s="22" t="s">
        <v>2</v>
      </c>
      <c r="B3" s="22" t="s">
        <v>1174</v>
      </c>
      <c r="C3" s="22" t="s">
        <v>1171</v>
      </c>
      <c r="D3" s="23" t="s">
        <v>972</v>
      </c>
      <c r="E3" s="38" t="s">
        <v>973</v>
      </c>
    </row>
    <row r="4" spans="1:5" s="13" customFormat="1" ht="21" customHeight="1">
      <c r="A4" s="24" t="s">
        <v>7</v>
      </c>
      <c r="B4" s="25">
        <f>B5+B95+B103+B128+B150+B163+B185+B247+B285+B299+B311+B345+B360+B366+B375+B380+B392+B401+B405+B415+B418+B421</f>
        <v>365000</v>
      </c>
      <c r="C4" s="25">
        <f>C5+C95+C103+C128+C150+C163+C185+C247+C285+C299+C311+C345+C360+C366+C375+C380+C392+C401+C405+C415+C418+C421</f>
        <v>373452</v>
      </c>
      <c r="D4" s="29">
        <f t="shared" ref="D4:D9" si="0">C4/B4*100</f>
        <v>102.31561643835616</v>
      </c>
      <c r="E4" s="97">
        <v>21.475852961171523</v>
      </c>
    </row>
    <row r="5" spans="1:5" s="13" customFormat="1" ht="21" customHeight="1">
      <c r="A5" s="24" t="s">
        <v>8</v>
      </c>
      <c r="B5" s="25">
        <f>B6+B12+B16+B20+B25+B30+B34+B37+B41+B43+B47+B51+B55+B59+B63+B67+B71+B76+B81+B85+B93</f>
        <v>45100</v>
      </c>
      <c r="C5" s="25">
        <f>C6+C12+C16+C20+C25+C30+C34+C37+C41+C43+C47+C51+C55+C59+C63+C67+C71+C76+C81+C85+C93</f>
        <v>47578</v>
      </c>
      <c r="D5" s="121">
        <f t="shared" si="0"/>
        <v>105.49445676274945</v>
      </c>
      <c r="E5" s="122">
        <v>9.4476777621862844</v>
      </c>
    </row>
    <row r="6" spans="1:5" s="13" customFormat="1" ht="21" customHeight="1">
      <c r="A6" s="24" t="s">
        <v>9</v>
      </c>
      <c r="B6" s="25">
        <f>B7+B8+B9+B10+B11</f>
        <v>2170</v>
      </c>
      <c r="C6" s="25">
        <f>C7+C8+C9+C10+C11</f>
        <v>2271</v>
      </c>
      <c r="D6" s="121">
        <f t="shared" si="0"/>
        <v>104.65437788018433</v>
      </c>
      <c r="E6" s="122">
        <v>18.035343035343036</v>
      </c>
    </row>
    <row r="7" spans="1:5" ht="21" customHeight="1">
      <c r="A7" s="31" t="s">
        <v>10</v>
      </c>
      <c r="B7" s="28">
        <v>1730</v>
      </c>
      <c r="C7" s="28">
        <v>1889</v>
      </c>
      <c r="D7" s="29">
        <f t="shared" si="0"/>
        <v>109.1907514450867</v>
      </c>
      <c r="E7" s="97">
        <v>24.768824306472919</v>
      </c>
    </row>
    <row r="8" spans="1:5" ht="21" customHeight="1">
      <c r="A8" s="31" t="s">
        <v>11</v>
      </c>
      <c r="B8" s="28">
        <v>350</v>
      </c>
      <c r="C8" s="28">
        <v>324</v>
      </c>
      <c r="D8" s="29">
        <f t="shared" si="0"/>
        <v>92.571428571428569</v>
      </c>
      <c r="E8" s="97">
        <v>-0.91743119266055051</v>
      </c>
    </row>
    <row r="9" spans="1:5" ht="21" customHeight="1">
      <c r="A9" s="31" t="s">
        <v>13</v>
      </c>
      <c r="B9" s="28">
        <v>40</v>
      </c>
      <c r="C9" s="28"/>
      <c r="D9" s="29">
        <f t="shared" si="0"/>
        <v>0</v>
      </c>
      <c r="E9" s="97">
        <v>-100</v>
      </c>
    </row>
    <row r="10" spans="1:5" ht="21" customHeight="1">
      <c r="A10" s="31" t="s">
        <v>17</v>
      </c>
      <c r="B10" s="28"/>
      <c r="C10" s="28">
        <v>10</v>
      </c>
      <c r="D10" s="29"/>
      <c r="E10" s="97"/>
    </row>
    <row r="11" spans="1:5" ht="21" customHeight="1">
      <c r="A11" s="31" t="s">
        <v>20</v>
      </c>
      <c r="B11" s="28">
        <v>50</v>
      </c>
      <c r="C11" s="28">
        <v>48</v>
      </c>
      <c r="D11" s="29">
        <f>C11/B11*100</f>
        <v>96</v>
      </c>
      <c r="E11" s="97">
        <v>4.3478260869565215</v>
      </c>
    </row>
    <row r="12" spans="1:5" s="13" customFormat="1" ht="21" customHeight="1">
      <c r="A12" s="24" t="s">
        <v>21</v>
      </c>
      <c r="B12" s="25">
        <f>B13+B14</f>
        <v>1253</v>
      </c>
      <c r="C12" s="25">
        <f>C13+C14+C15</f>
        <v>1271</v>
      </c>
      <c r="D12" s="121">
        <f>C12/B12*100</f>
        <v>101.43655227454109</v>
      </c>
      <c r="E12" s="122">
        <v>10.138648180242635</v>
      </c>
    </row>
    <row r="13" spans="1:5" ht="21" customHeight="1">
      <c r="A13" s="31" t="s">
        <v>10</v>
      </c>
      <c r="B13" s="28">
        <v>1080</v>
      </c>
      <c r="C13" s="28">
        <v>1104</v>
      </c>
      <c r="D13" s="29">
        <f>C13/B13*100</f>
        <v>102.22222222222221</v>
      </c>
      <c r="E13" s="97">
        <v>5.444126074498568</v>
      </c>
    </row>
    <row r="14" spans="1:5" ht="21" customHeight="1">
      <c r="A14" s="31" t="s">
        <v>11</v>
      </c>
      <c r="B14" s="28">
        <v>173</v>
      </c>
      <c r="C14" s="28">
        <v>92</v>
      </c>
      <c r="D14" s="29">
        <f>C14/B14*100</f>
        <v>53.179190751445084</v>
      </c>
      <c r="E14" s="97">
        <v>-14.018691588785046</v>
      </c>
    </row>
    <row r="15" spans="1:5" ht="21" customHeight="1">
      <c r="A15" s="31" t="s">
        <v>1224</v>
      </c>
      <c r="B15" s="28"/>
      <c r="C15" s="28">
        <v>75</v>
      </c>
      <c r="D15" s="29"/>
      <c r="E15" s="97"/>
    </row>
    <row r="16" spans="1:5" s="13" customFormat="1" ht="21" customHeight="1">
      <c r="A16" s="24" t="s">
        <v>26</v>
      </c>
      <c r="B16" s="25">
        <f>SUM(B17:B19)</f>
        <v>15556</v>
      </c>
      <c r="C16" s="25">
        <f>SUM(C17:C19)</f>
        <v>16350</v>
      </c>
      <c r="D16" s="121">
        <f t="shared" ref="D16:D32" si="1">C16/B16*100</f>
        <v>105.10413988171767</v>
      </c>
      <c r="E16" s="122">
        <v>10.502838605028387</v>
      </c>
    </row>
    <row r="17" spans="1:5" ht="23.4" customHeight="1">
      <c r="A17" s="31" t="s">
        <v>10</v>
      </c>
      <c r="B17" s="28">
        <v>8700</v>
      </c>
      <c r="C17" s="28">
        <v>9491</v>
      </c>
      <c r="D17" s="29">
        <f t="shared" si="1"/>
        <v>109.0919540229885</v>
      </c>
      <c r="E17" s="97">
        <v>9.874971058115305</v>
      </c>
    </row>
    <row r="18" spans="1:5" ht="23.4" customHeight="1">
      <c r="A18" s="31" t="s">
        <v>11</v>
      </c>
      <c r="B18" s="28">
        <v>4700</v>
      </c>
      <c r="C18" s="28">
        <v>5144</v>
      </c>
      <c r="D18" s="29">
        <f t="shared" si="1"/>
        <v>109.44680851063831</v>
      </c>
      <c r="E18" s="97">
        <v>22.768496420047732</v>
      </c>
    </row>
    <row r="19" spans="1:5" ht="23.4" customHeight="1">
      <c r="A19" s="31" t="s">
        <v>33</v>
      </c>
      <c r="B19" s="28">
        <v>2156</v>
      </c>
      <c r="C19" s="28">
        <v>1715</v>
      </c>
      <c r="D19" s="29">
        <f t="shared" si="1"/>
        <v>79.545454545454547</v>
      </c>
      <c r="E19" s="97">
        <v>-12.855691056910571</v>
      </c>
    </row>
    <row r="20" spans="1:5" s="13" customFormat="1" ht="23.4" customHeight="1">
      <c r="A20" s="24" t="s">
        <v>34</v>
      </c>
      <c r="B20" s="25">
        <f>SUM(B21:B24)</f>
        <v>1755</v>
      </c>
      <c r="C20" s="25">
        <f>SUM(C21:C24)</f>
        <v>1865</v>
      </c>
      <c r="D20" s="121">
        <f t="shared" si="1"/>
        <v>106.26780626780628</v>
      </c>
      <c r="E20" s="122">
        <v>14.347026364193747</v>
      </c>
    </row>
    <row r="21" spans="1:5" ht="23.4" customHeight="1">
      <c r="A21" s="31" t="s">
        <v>10</v>
      </c>
      <c r="B21" s="28">
        <v>620</v>
      </c>
      <c r="C21" s="28">
        <v>662</v>
      </c>
      <c r="D21" s="29">
        <f t="shared" si="1"/>
        <v>106.77419354838709</v>
      </c>
      <c r="E21" s="97">
        <v>7.9934747145187597</v>
      </c>
    </row>
    <row r="22" spans="1:5" ht="23.4" customHeight="1">
      <c r="A22" s="31" t="s">
        <v>11</v>
      </c>
      <c r="B22" s="28">
        <v>510</v>
      </c>
      <c r="C22" s="28">
        <v>602</v>
      </c>
      <c r="D22" s="29">
        <f t="shared" si="1"/>
        <v>118.03921568627452</v>
      </c>
      <c r="E22" s="97">
        <v>29.741379310344829</v>
      </c>
    </row>
    <row r="23" spans="1:5" ht="23.4" customHeight="1">
      <c r="A23" s="31" t="s">
        <v>39</v>
      </c>
      <c r="B23" s="28">
        <v>145</v>
      </c>
      <c r="C23" s="28">
        <v>154</v>
      </c>
      <c r="D23" s="29">
        <f t="shared" si="1"/>
        <v>106.20689655172413</v>
      </c>
      <c r="E23" s="97">
        <v>8.4507042253521121</v>
      </c>
    </row>
    <row r="24" spans="1:5" ht="23.4" customHeight="1">
      <c r="A24" s="31" t="s">
        <v>41</v>
      </c>
      <c r="B24" s="28">
        <v>480</v>
      </c>
      <c r="C24" s="28">
        <v>447</v>
      </c>
      <c r="D24" s="29">
        <f t="shared" si="1"/>
        <v>93.125</v>
      </c>
      <c r="E24" s="97">
        <v>8.4951456310679614</v>
      </c>
    </row>
    <row r="25" spans="1:5" s="13" customFormat="1" ht="23.4" customHeight="1">
      <c r="A25" s="24" t="s">
        <v>42</v>
      </c>
      <c r="B25" s="25">
        <f>SUM(B26:B29)</f>
        <v>658</v>
      </c>
      <c r="C25" s="25">
        <f>SUM(C26:C29)</f>
        <v>619</v>
      </c>
      <c r="D25" s="121">
        <f t="shared" si="1"/>
        <v>94.072948328267486</v>
      </c>
      <c r="E25" s="122">
        <v>-4.1795665634674917</v>
      </c>
    </row>
    <row r="26" spans="1:5" ht="23.4" customHeight="1">
      <c r="A26" s="31" t="s">
        <v>10</v>
      </c>
      <c r="B26" s="28">
        <v>460</v>
      </c>
      <c r="C26" s="28">
        <v>435</v>
      </c>
      <c r="D26" s="29">
        <f t="shared" si="1"/>
        <v>94.565217391304344</v>
      </c>
      <c r="E26" s="97">
        <v>-4.814004376367615</v>
      </c>
    </row>
    <row r="27" spans="1:5" ht="23.4" customHeight="1">
      <c r="A27" s="31" t="s">
        <v>11</v>
      </c>
      <c r="B27" s="28">
        <v>80</v>
      </c>
      <c r="C27" s="28">
        <v>70</v>
      </c>
      <c r="D27" s="29">
        <f t="shared" si="1"/>
        <v>87.5</v>
      </c>
      <c r="E27" s="97">
        <v>-12.5</v>
      </c>
    </row>
    <row r="28" spans="1:5" ht="23.4" customHeight="1">
      <c r="A28" s="32" t="s">
        <v>44</v>
      </c>
      <c r="B28" s="28">
        <v>30</v>
      </c>
      <c r="C28" s="28">
        <v>62</v>
      </c>
      <c r="D28" s="29">
        <f t="shared" si="1"/>
        <v>206.66666666666669</v>
      </c>
      <c r="E28" s="97">
        <v>121.42857142857142</v>
      </c>
    </row>
    <row r="29" spans="1:5" ht="23.4" customHeight="1">
      <c r="A29" s="32" t="s">
        <v>48</v>
      </c>
      <c r="B29" s="28">
        <v>88</v>
      </c>
      <c r="C29" s="28">
        <v>52</v>
      </c>
      <c r="D29" s="29">
        <f t="shared" si="1"/>
        <v>59.090909090909093</v>
      </c>
      <c r="E29" s="97">
        <v>-35.802469135802468</v>
      </c>
    </row>
    <row r="30" spans="1:5" s="13" customFormat="1" ht="23.4" customHeight="1">
      <c r="A30" s="33" t="s">
        <v>49</v>
      </c>
      <c r="B30" s="25">
        <f>SUM(B31:B32)</f>
        <v>3128</v>
      </c>
      <c r="C30" s="25">
        <f>SUM(C31:C33)</f>
        <v>2974</v>
      </c>
      <c r="D30" s="121">
        <f t="shared" si="1"/>
        <v>95.076726342710998</v>
      </c>
      <c r="E30" s="122">
        <v>-3.4415584415584415</v>
      </c>
    </row>
    <row r="31" spans="1:5" ht="23.4" customHeight="1">
      <c r="A31" s="31" t="s">
        <v>1225</v>
      </c>
      <c r="B31" s="28">
        <v>2640</v>
      </c>
      <c r="C31" s="28">
        <v>2473</v>
      </c>
      <c r="D31" s="29">
        <f t="shared" si="1"/>
        <v>93.674242424242422</v>
      </c>
      <c r="E31" s="97">
        <v>-5.6826849733028224</v>
      </c>
    </row>
    <row r="32" spans="1:5" ht="23.4" customHeight="1">
      <c r="A32" s="31" t="s">
        <v>11</v>
      </c>
      <c r="B32" s="28">
        <v>488</v>
      </c>
      <c r="C32" s="28">
        <v>499</v>
      </c>
      <c r="D32" s="29">
        <f t="shared" si="1"/>
        <v>102.25409836065573</v>
      </c>
      <c r="E32" s="97">
        <v>8.9519650655021827</v>
      </c>
    </row>
    <row r="33" spans="1:5" ht="23.4" customHeight="1">
      <c r="A33" s="31" t="s">
        <v>53</v>
      </c>
      <c r="B33" s="28"/>
      <c r="C33" s="28">
        <v>2</v>
      </c>
      <c r="D33" s="29"/>
      <c r="E33" s="97"/>
    </row>
    <row r="34" spans="1:5" s="13" customFormat="1" ht="23.4" customHeight="1">
      <c r="A34" s="24" t="s">
        <v>1226</v>
      </c>
      <c r="B34" s="25">
        <f>SUM(B35:B36)</f>
        <v>2250</v>
      </c>
      <c r="C34" s="25">
        <f>SUM(C35:C36)</f>
        <v>2485</v>
      </c>
      <c r="D34" s="121">
        <f t="shared" ref="D34:D49" si="2">C34/B34*100</f>
        <v>110.44444444444443</v>
      </c>
      <c r="E34" s="122">
        <v>10.59190031152648</v>
      </c>
    </row>
    <row r="35" spans="1:5" ht="23.4" customHeight="1">
      <c r="A35" s="31" t="s">
        <v>10</v>
      </c>
      <c r="B35" s="28">
        <v>2150</v>
      </c>
      <c r="C35" s="28">
        <v>2485</v>
      </c>
      <c r="D35" s="29">
        <f t="shared" si="2"/>
        <v>115.58139534883721</v>
      </c>
      <c r="E35" s="97">
        <v>15.742897065673031</v>
      </c>
    </row>
    <row r="36" spans="1:5" ht="23.4" customHeight="1">
      <c r="A36" s="31" t="s">
        <v>11</v>
      </c>
      <c r="B36" s="28">
        <v>100</v>
      </c>
      <c r="C36" s="28"/>
      <c r="D36" s="29">
        <f t="shared" si="2"/>
        <v>0</v>
      </c>
      <c r="E36" s="97">
        <v>-100</v>
      </c>
    </row>
    <row r="37" spans="1:5" s="13" customFormat="1" ht="23.4" customHeight="1">
      <c r="A37" s="24" t="s">
        <v>63</v>
      </c>
      <c r="B37" s="25">
        <f>SUM(B38:B40)</f>
        <v>492</v>
      </c>
      <c r="C37" s="25">
        <f>SUM(C38:C40)</f>
        <v>493</v>
      </c>
      <c r="D37" s="121">
        <f t="shared" si="2"/>
        <v>100.20325203252031</v>
      </c>
      <c r="E37" s="122">
        <v>2.9227557411273484</v>
      </c>
    </row>
    <row r="38" spans="1:5" ht="23.4" customHeight="1">
      <c r="A38" s="31" t="s">
        <v>10</v>
      </c>
      <c r="B38" s="28">
        <v>420</v>
      </c>
      <c r="C38" s="28">
        <v>401</v>
      </c>
      <c r="D38" s="29">
        <f t="shared" si="2"/>
        <v>95.476190476190482</v>
      </c>
      <c r="E38" s="97">
        <v>-2.9055690072639226</v>
      </c>
    </row>
    <row r="39" spans="1:5" ht="23.4" customHeight="1">
      <c r="A39" s="31" t="s">
        <v>11</v>
      </c>
      <c r="B39" s="28">
        <v>20</v>
      </c>
      <c r="C39" s="28">
        <v>23</v>
      </c>
      <c r="D39" s="29">
        <f t="shared" si="2"/>
        <v>114.99999999999999</v>
      </c>
      <c r="E39" s="97">
        <v>21.052631578947366</v>
      </c>
    </row>
    <row r="40" spans="1:5" ht="23.4" customHeight="1">
      <c r="A40" s="31" t="s">
        <v>64</v>
      </c>
      <c r="B40" s="28">
        <v>52</v>
      </c>
      <c r="C40" s="28">
        <v>69</v>
      </c>
      <c r="D40" s="29">
        <f t="shared" si="2"/>
        <v>132.69230769230768</v>
      </c>
      <c r="E40" s="97">
        <v>46.808510638297875</v>
      </c>
    </row>
    <row r="41" spans="1:5" s="13" customFormat="1" ht="23.4" customHeight="1">
      <c r="A41" s="24" t="s">
        <v>67</v>
      </c>
      <c r="B41" s="25">
        <f>SUM(B42)</f>
        <v>50</v>
      </c>
      <c r="C41" s="25">
        <f>C42</f>
        <v>50</v>
      </c>
      <c r="D41" s="121">
        <f t="shared" si="2"/>
        <v>100</v>
      </c>
      <c r="E41" s="122">
        <v>0</v>
      </c>
    </row>
    <row r="42" spans="1:5" ht="23.4" customHeight="1">
      <c r="A42" s="31" t="s">
        <v>10</v>
      </c>
      <c r="B42" s="28">
        <v>50</v>
      </c>
      <c r="C42" s="28">
        <v>50</v>
      </c>
      <c r="D42" s="29">
        <f t="shared" si="2"/>
        <v>100</v>
      </c>
      <c r="E42" s="97">
        <v>0</v>
      </c>
    </row>
    <row r="43" spans="1:5" s="13" customFormat="1" ht="23.4" customHeight="1">
      <c r="A43" s="24" t="s">
        <v>83</v>
      </c>
      <c r="B43" s="25">
        <f>SUM(B44:B46)</f>
        <v>2193</v>
      </c>
      <c r="C43" s="25">
        <f>SUM(C44:C46)</f>
        <v>2491</v>
      </c>
      <c r="D43" s="121">
        <f t="shared" si="2"/>
        <v>113.58869129046967</v>
      </c>
      <c r="E43" s="122">
        <v>15.430954587581095</v>
      </c>
    </row>
    <row r="44" spans="1:5" ht="23.4" customHeight="1">
      <c r="A44" s="31" t="s">
        <v>10</v>
      </c>
      <c r="B44" s="28">
        <v>2030</v>
      </c>
      <c r="C44" s="28">
        <v>2124</v>
      </c>
      <c r="D44" s="29">
        <f t="shared" si="2"/>
        <v>104.63054187192118</v>
      </c>
      <c r="E44" s="97">
        <v>5.8823529411764701</v>
      </c>
    </row>
    <row r="45" spans="1:5" ht="23.4" customHeight="1">
      <c r="A45" s="31" t="s">
        <v>11</v>
      </c>
      <c r="B45" s="28">
        <v>148</v>
      </c>
      <c r="C45" s="28">
        <v>360</v>
      </c>
      <c r="D45" s="29">
        <f t="shared" si="2"/>
        <v>243.24324324324326</v>
      </c>
      <c r="E45" s="97">
        <v>160.86956521739131</v>
      </c>
    </row>
    <row r="46" spans="1:5" ht="23.4" customHeight="1">
      <c r="A46" s="31" t="s">
        <v>87</v>
      </c>
      <c r="B46" s="28">
        <v>15</v>
      </c>
      <c r="C46" s="28">
        <v>7</v>
      </c>
      <c r="D46" s="29">
        <f t="shared" si="2"/>
        <v>46.666666666666664</v>
      </c>
      <c r="E46" s="97">
        <v>-50</v>
      </c>
    </row>
    <row r="47" spans="1:5" s="13" customFormat="1" ht="23.4" customHeight="1">
      <c r="A47" s="33" t="s">
        <v>88</v>
      </c>
      <c r="B47" s="25">
        <f>SUM(B48:B50)</f>
        <v>1640</v>
      </c>
      <c r="C47" s="25">
        <f>SUM(C48:C50)</f>
        <v>3012</v>
      </c>
      <c r="D47" s="121">
        <f t="shared" si="2"/>
        <v>183.65853658536585</v>
      </c>
      <c r="E47" s="122">
        <v>106.44276901987664</v>
      </c>
    </row>
    <row r="48" spans="1:5" ht="23.4" customHeight="1">
      <c r="A48" s="31" t="s">
        <v>10</v>
      </c>
      <c r="B48" s="28">
        <v>1290</v>
      </c>
      <c r="C48" s="28">
        <v>1371</v>
      </c>
      <c r="D48" s="29">
        <f t="shared" si="2"/>
        <v>106.27906976744185</v>
      </c>
      <c r="E48" s="97">
        <v>7.6138147566718999</v>
      </c>
    </row>
    <row r="49" spans="1:5" ht="23.4" customHeight="1">
      <c r="A49" s="31" t="s">
        <v>11</v>
      </c>
      <c r="B49" s="28">
        <v>350</v>
      </c>
      <c r="C49" s="28">
        <v>336</v>
      </c>
      <c r="D49" s="29">
        <f t="shared" si="2"/>
        <v>96</v>
      </c>
      <c r="E49" s="97">
        <v>81.621621621621614</v>
      </c>
    </row>
    <row r="50" spans="1:5" ht="23.4" customHeight="1">
      <c r="A50" s="31" t="s">
        <v>94</v>
      </c>
      <c r="B50" s="28"/>
      <c r="C50" s="28">
        <v>1305</v>
      </c>
      <c r="D50" s="29"/>
      <c r="E50" s="97"/>
    </row>
    <row r="51" spans="1:5" s="13" customFormat="1" ht="23.4" customHeight="1">
      <c r="A51" s="24" t="s">
        <v>127</v>
      </c>
      <c r="B51" s="25">
        <f>SUM(B52:B54)</f>
        <v>391</v>
      </c>
      <c r="C51" s="25">
        <f>SUM(C52:C54)</f>
        <v>444</v>
      </c>
      <c r="D51" s="121">
        <f t="shared" ref="D51:D73" si="3">C51/B51*100</f>
        <v>113.55498721227622</v>
      </c>
      <c r="E51" s="122">
        <v>17.771883289124666</v>
      </c>
    </row>
    <row r="52" spans="1:5" ht="23.4" customHeight="1">
      <c r="A52" s="32" t="s">
        <v>10</v>
      </c>
      <c r="B52" s="28">
        <v>260</v>
      </c>
      <c r="C52" s="28">
        <v>351</v>
      </c>
      <c r="D52" s="29">
        <f t="shared" si="3"/>
        <v>135</v>
      </c>
      <c r="E52" s="97">
        <v>42.68292682926829</v>
      </c>
    </row>
    <row r="53" spans="1:5" ht="23.4" customHeight="1">
      <c r="A53" s="32" t="s">
        <v>11</v>
      </c>
      <c r="B53" s="34">
        <v>128</v>
      </c>
      <c r="C53" s="34">
        <v>90</v>
      </c>
      <c r="D53" s="29">
        <f t="shared" si="3"/>
        <v>70.3125</v>
      </c>
      <c r="E53" s="97">
        <v>-23.728813559322035</v>
      </c>
    </row>
    <row r="54" spans="1:5" ht="23.4" customHeight="1">
      <c r="A54" s="32" t="s">
        <v>129</v>
      </c>
      <c r="B54" s="34">
        <v>3</v>
      </c>
      <c r="C54" s="34">
        <v>3</v>
      </c>
      <c r="D54" s="29">
        <f t="shared" si="3"/>
        <v>100</v>
      </c>
      <c r="E54" s="97">
        <v>-76.923076923076934</v>
      </c>
    </row>
    <row r="55" spans="1:5" s="13" customFormat="1" ht="23.4" customHeight="1">
      <c r="A55" s="33" t="s">
        <v>130</v>
      </c>
      <c r="B55" s="123">
        <f>SUM(B56:B58)</f>
        <v>176</v>
      </c>
      <c r="C55" s="123">
        <f>SUM(C56:C58)</f>
        <v>185</v>
      </c>
      <c r="D55" s="121">
        <f t="shared" si="3"/>
        <v>105.11363636363636</v>
      </c>
      <c r="E55" s="122">
        <v>7.5581395348837201</v>
      </c>
    </row>
    <row r="56" spans="1:5" ht="23.4" customHeight="1">
      <c r="A56" s="32" t="s">
        <v>10</v>
      </c>
      <c r="B56" s="34">
        <v>130</v>
      </c>
      <c r="C56" s="34">
        <v>149</v>
      </c>
      <c r="D56" s="29">
        <f t="shared" si="3"/>
        <v>114.61538461538461</v>
      </c>
      <c r="E56" s="97">
        <v>15.503875968992247</v>
      </c>
    </row>
    <row r="57" spans="1:5" ht="23.4" customHeight="1">
      <c r="A57" s="32" t="s">
        <v>11</v>
      </c>
      <c r="B57" s="34">
        <v>30</v>
      </c>
      <c r="C57" s="34">
        <v>28</v>
      </c>
      <c r="D57" s="29">
        <f t="shared" si="3"/>
        <v>93.333333333333329</v>
      </c>
      <c r="E57" s="97">
        <v>0</v>
      </c>
    </row>
    <row r="58" spans="1:5" ht="23.4" customHeight="1">
      <c r="A58" s="32" t="s">
        <v>131</v>
      </c>
      <c r="B58" s="34">
        <v>16</v>
      </c>
      <c r="C58" s="34">
        <v>8</v>
      </c>
      <c r="D58" s="29">
        <f t="shared" si="3"/>
        <v>50</v>
      </c>
      <c r="E58" s="97">
        <v>-46.666666666666664</v>
      </c>
    </row>
    <row r="59" spans="1:5" s="13" customFormat="1" ht="23.4" customHeight="1">
      <c r="A59" s="33" t="s">
        <v>132</v>
      </c>
      <c r="B59" s="123">
        <f>SUM(B60:B62)</f>
        <v>1045</v>
      </c>
      <c r="C59" s="123">
        <f>SUM(C60:C62)</f>
        <v>1072</v>
      </c>
      <c r="D59" s="121">
        <f t="shared" si="3"/>
        <v>102.58373205741627</v>
      </c>
      <c r="E59" s="122">
        <v>5.3045186640471513</v>
      </c>
    </row>
    <row r="60" spans="1:5" ht="23.4" customHeight="1">
      <c r="A60" s="32" t="s">
        <v>10</v>
      </c>
      <c r="B60" s="34">
        <v>695</v>
      </c>
      <c r="C60" s="34">
        <v>714</v>
      </c>
      <c r="D60" s="29">
        <f t="shared" si="3"/>
        <v>102.73381294964028</v>
      </c>
      <c r="E60" s="97">
        <v>3.9301310043668125</v>
      </c>
    </row>
    <row r="61" spans="1:5" ht="23.4" customHeight="1">
      <c r="A61" s="32" t="s">
        <v>11</v>
      </c>
      <c r="B61" s="34">
        <v>88</v>
      </c>
      <c r="C61" s="34">
        <v>77</v>
      </c>
      <c r="D61" s="29">
        <f t="shared" si="3"/>
        <v>87.5</v>
      </c>
      <c r="E61" s="97">
        <v>-7.2289156626506017</v>
      </c>
    </row>
    <row r="62" spans="1:5" ht="23.4" customHeight="1">
      <c r="A62" s="31" t="s">
        <v>135</v>
      </c>
      <c r="B62" s="28">
        <v>262</v>
      </c>
      <c r="C62" s="28">
        <v>281</v>
      </c>
      <c r="D62" s="29">
        <f t="shared" si="3"/>
        <v>107.25190839694656</v>
      </c>
      <c r="E62" s="97">
        <v>13.306451612903224</v>
      </c>
    </row>
    <row r="63" spans="1:5" s="13" customFormat="1" ht="23.4" customHeight="1">
      <c r="A63" s="24" t="s">
        <v>136</v>
      </c>
      <c r="B63" s="25">
        <f>SUM(B64:B66)</f>
        <v>3230</v>
      </c>
      <c r="C63" s="25">
        <f>SUM(C64:C66)</f>
        <v>3096</v>
      </c>
      <c r="D63" s="121">
        <f t="shared" si="3"/>
        <v>95.851393188854502</v>
      </c>
      <c r="E63" s="122">
        <v>-1.5580286168521462</v>
      </c>
    </row>
    <row r="64" spans="1:5" ht="23.4" customHeight="1">
      <c r="A64" s="31" t="s">
        <v>10</v>
      </c>
      <c r="B64" s="28">
        <v>2420</v>
      </c>
      <c r="C64" s="28">
        <v>2500</v>
      </c>
      <c r="D64" s="29">
        <f t="shared" si="3"/>
        <v>103.30578512396693</v>
      </c>
      <c r="E64" s="97">
        <v>4.2535446205170979</v>
      </c>
    </row>
    <row r="65" spans="1:5" ht="23.4" customHeight="1">
      <c r="A65" s="31" t="s">
        <v>11</v>
      </c>
      <c r="B65" s="28">
        <v>710</v>
      </c>
      <c r="C65" s="28">
        <v>488</v>
      </c>
      <c r="D65" s="29">
        <f t="shared" si="3"/>
        <v>68.732394366197184</v>
      </c>
      <c r="E65" s="97">
        <v>-24.105754276827369</v>
      </c>
    </row>
    <row r="66" spans="1:5" ht="23.4" customHeight="1">
      <c r="A66" s="31" t="s">
        <v>138</v>
      </c>
      <c r="B66" s="28">
        <v>100</v>
      </c>
      <c r="C66" s="28">
        <v>108</v>
      </c>
      <c r="D66" s="29">
        <f t="shared" si="3"/>
        <v>108</v>
      </c>
      <c r="E66" s="97">
        <v>3.8461538461538463</v>
      </c>
    </row>
    <row r="67" spans="1:5" s="13" customFormat="1" ht="23.4" customHeight="1">
      <c r="A67" s="24" t="s">
        <v>139</v>
      </c>
      <c r="B67" s="25">
        <f>SUM(B68:B70)</f>
        <v>2050</v>
      </c>
      <c r="C67" s="25">
        <f>SUM(C68:C70)</f>
        <v>1970</v>
      </c>
      <c r="D67" s="121">
        <f t="shared" si="3"/>
        <v>96.097560975609753</v>
      </c>
      <c r="E67" s="122">
        <v>1.3896037056098816</v>
      </c>
    </row>
    <row r="68" spans="1:5" ht="23.4" customHeight="1">
      <c r="A68" s="31" t="s">
        <v>10</v>
      </c>
      <c r="B68" s="28">
        <v>990</v>
      </c>
      <c r="C68" s="28">
        <v>972</v>
      </c>
      <c r="D68" s="29">
        <f t="shared" si="3"/>
        <v>98.181818181818187</v>
      </c>
      <c r="E68" s="97">
        <v>-1.0183299389002036</v>
      </c>
    </row>
    <row r="69" spans="1:5" ht="23.4" customHeight="1">
      <c r="A69" s="31" t="s">
        <v>11</v>
      </c>
      <c r="B69" s="28">
        <v>285</v>
      </c>
      <c r="C69" s="28">
        <v>262</v>
      </c>
      <c r="D69" s="29">
        <f t="shared" si="3"/>
        <v>91.929824561403507</v>
      </c>
      <c r="E69" s="97">
        <v>6.0728744939271255</v>
      </c>
    </row>
    <row r="70" spans="1:5" ht="23.4" customHeight="1">
      <c r="A70" s="31" t="s">
        <v>140</v>
      </c>
      <c r="B70" s="28">
        <v>775</v>
      </c>
      <c r="C70" s="28">
        <v>736</v>
      </c>
      <c r="D70" s="29">
        <f t="shared" si="3"/>
        <v>94.967741935483872</v>
      </c>
      <c r="E70" s="97">
        <v>3.081232492997199</v>
      </c>
    </row>
    <row r="71" spans="1:5" s="13" customFormat="1" ht="23.4" customHeight="1">
      <c r="A71" s="24" t="s">
        <v>141</v>
      </c>
      <c r="B71" s="25">
        <f>SUM(B72:B75)</f>
        <v>1630</v>
      </c>
      <c r="C71" s="25">
        <f>SUM(C72:C75)</f>
        <v>1630</v>
      </c>
      <c r="D71" s="121">
        <f t="shared" si="3"/>
        <v>100</v>
      </c>
      <c r="E71" s="122">
        <v>3.6895674300254448</v>
      </c>
    </row>
    <row r="72" spans="1:5" ht="23.4" customHeight="1">
      <c r="A72" s="31" t="s">
        <v>10</v>
      </c>
      <c r="B72" s="28">
        <v>530</v>
      </c>
      <c r="C72" s="28">
        <v>557</v>
      </c>
      <c r="D72" s="29">
        <f t="shared" si="3"/>
        <v>105.09433962264151</v>
      </c>
      <c r="E72" s="97">
        <v>6.0952380952380949</v>
      </c>
    </row>
    <row r="73" spans="1:5" ht="23.4" customHeight="1">
      <c r="A73" s="31" t="s">
        <v>11</v>
      </c>
      <c r="B73" s="28">
        <v>450</v>
      </c>
      <c r="C73" s="28">
        <v>407</v>
      </c>
      <c r="D73" s="29">
        <f t="shared" si="3"/>
        <v>90.444444444444443</v>
      </c>
      <c r="E73" s="97">
        <v>-1.2135922330097086</v>
      </c>
    </row>
    <row r="74" spans="1:5" ht="21" customHeight="1">
      <c r="A74" s="31" t="s">
        <v>1180</v>
      </c>
      <c r="B74" s="28"/>
      <c r="C74" s="28">
        <v>17</v>
      </c>
      <c r="D74" s="29"/>
      <c r="E74" s="97"/>
    </row>
    <row r="75" spans="1:5" ht="21" customHeight="1">
      <c r="A75" s="31" t="s">
        <v>142</v>
      </c>
      <c r="B75" s="28">
        <v>650</v>
      </c>
      <c r="C75" s="28">
        <v>649</v>
      </c>
      <c r="D75" s="29">
        <f t="shared" ref="D75:D99" si="4">C75/B75*100</f>
        <v>99.846153846153854</v>
      </c>
      <c r="E75" s="97">
        <v>2.204724409448819</v>
      </c>
    </row>
    <row r="76" spans="1:5" s="13" customFormat="1" ht="21" customHeight="1">
      <c r="A76" s="24" t="s">
        <v>143</v>
      </c>
      <c r="B76" s="25">
        <f>SUM(B77:B80)</f>
        <v>406</v>
      </c>
      <c r="C76" s="25">
        <f>SUM(C77:C80)</f>
        <v>382</v>
      </c>
      <c r="D76" s="121">
        <f t="shared" si="4"/>
        <v>94.088669950738918</v>
      </c>
      <c r="E76" s="122">
        <v>-10.117647058823529</v>
      </c>
    </row>
    <row r="77" spans="1:5" ht="21" customHeight="1">
      <c r="A77" s="31" t="s">
        <v>10</v>
      </c>
      <c r="B77" s="28">
        <v>310</v>
      </c>
      <c r="C77" s="28">
        <v>305</v>
      </c>
      <c r="D77" s="29">
        <f t="shared" si="4"/>
        <v>98.387096774193552</v>
      </c>
      <c r="E77" s="97">
        <v>-0.97402597402597402</v>
      </c>
    </row>
    <row r="78" spans="1:5" ht="21" customHeight="1">
      <c r="A78" s="31" t="s">
        <v>11</v>
      </c>
      <c r="B78" s="28">
        <v>85</v>
      </c>
      <c r="C78" s="28">
        <v>77</v>
      </c>
      <c r="D78" s="29">
        <f t="shared" si="4"/>
        <v>90.588235294117652</v>
      </c>
      <c r="E78" s="97">
        <v>-27.358490566037734</v>
      </c>
    </row>
    <row r="79" spans="1:5" ht="21" customHeight="1">
      <c r="A79" s="31" t="s">
        <v>1012</v>
      </c>
      <c r="B79" s="28">
        <v>8</v>
      </c>
      <c r="C79" s="28"/>
      <c r="D79" s="29">
        <f t="shared" si="4"/>
        <v>0</v>
      </c>
      <c r="E79" s="97">
        <v>-100</v>
      </c>
    </row>
    <row r="80" spans="1:5" ht="21" customHeight="1">
      <c r="A80" s="31" t="s">
        <v>144</v>
      </c>
      <c r="B80" s="28">
        <v>3</v>
      </c>
      <c r="C80" s="28"/>
      <c r="D80" s="29">
        <f t="shared" si="4"/>
        <v>0</v>
      </c>
      <c r="E80" s="97">
        <v>-100</v>
      </c>
    </row>
    <row r="81" spans="1:5" s="13" customFormat="1" ht="21" customHeight="1">
      <c r="A81" s="24" t="s">
        <v>147</v>
      </c>
      <c r="B81" s="25">
        <f>SUM(B82:B84)</f>
        <v>788</v>
      </c>
      <c r="C81" s="25">
        <f>SUM(C82:C84)</f>
        <v>763</v>
      </c>
      <c r="D81" s="121">
        <f t="shared" si="4"/>
        <v>96.827411167512693</v>
      </c>
      <c r="E81" s="122">
        <v>-3.9042821158690177</v>
      </c>
    </row>
    <row r="82" spans="1:5" ht="21" customHeight="1">
      <c r="A82" s="31" t="s">
        <v>10</v>
      </c>
      <c r="B82" s="28">
        <v>545</v>
      </c>
      <c r="C82" s="28">
        <v>530</v>
      </c>
      <c r="D82" s="29">
        <f t="shared" si="4"/>
        <v>97.247706422018354</v>
      </c>
      <c r="E82" s="97">
        <v>-1.486988847583643</v>
      </c>
    </row>
    <row r="83" spans="1:5" ht="21" customHeight="1">
      <c r="A83" s="31" t="s">
        <v>11</v>
      </c>
      <c r="B83" s="28">
        <v>107</v>
      </c>
      <c r="C83" s="28">
        <v>104</v>
      </c>
      <c r="D83" s="29">
        <f t="shared" si="4"/>
        <v>97.196261682242991</v>
      </c>
      <c r="E83" s="97">
        <v>1.9607843137254901</v>
      </c>
    </row>
    <row r="84" spans="1:5" ht="21" customHeight="1">
      <c r="A84" s="31" t="s">
        <v>148</v>
      </c>
      <c r="B84" s="28">
        <v>136</v>
      </c>
      <c r="C84" s="28">
        <v>129</v>
      </c>
      <c r="D84" s="29">
        <f t="shared" si="4"/>
        <v>94.85294117647058</v>
      </c>
      <c r="E84" s="97">
        <v>-16.233766233766232</v>
      </c>
    </row>
    <row r="85" spans="1:5" s="13" customFormat="1" ht="21" customHeight="1">
      <c r="A85" s="24" t="s">
        <v>1008</v>
      </c>
      <c r="B85" s="25">
        <f>SUM(B86:B92)</f>
        <v>3939</v>
      </c>
      <c r="C85" s="25">
        <f>SUM(C86:C92)</f>
        <v>3885</v>
      </c>
      <c r="D85" s="121">
        <f t="shared" si="4"/>
        <v>98.629093678598636</v>
      </c>
      <c r="E85" s="122">
        <v>-3.2378580323785799</v>
      </c>
    </row>
    <row r="86" spans="1:5" ht="21" customHeight="1">
      <c r="A86" s="31" t="s">
        <v>10</v>
      </c>
      <c r="B86" s="28">
        <v>2690</v>
      </c>
      <c r="C86" s="28">
        <v>2567</v>
      </c>
      <c r="D86" s="29">
        <f t="shared" si="4"/>
        <v>95.427509293680302</v>
      </c>
      <c r="E86" s="97">
        <v>-3.6049568156214793</v>
      </c>
    </row>
    <row r="87" spans="1:5" ht="21" customHeight="1">
      <c r="A87" s="31" t="s">
        <v>11</v>
      </c>
      <c r="B87" s="28">
        <v>400</v>
      </c>
      <c r="C87" s="28">
        <v>413</v>
      </c>
      <c r="D87" s="29">
        <f t="shared" si="4"/>
        <v>103.25</v>
      </c>
      <c r="E87" s="97">
        <v>-13.778705636743215</v>
      </c>
    </row>
    <row r="88" spans="1:5" ht="21" customHeight="1">
      <c r="A88" s="31" t="s">
        <v>1181</v>
      </c>
      <c r="B88" s="28">
        <v>200</v>
      </c>
      <c r="C88" s="28">
        <v>203</v>
      </c>
      <c r="D88" s="29">
        <f t="shared" si="4"/>
        <v>101.49999999999999</v>
      </c>
      <c r="E88" s="97"/>
    </row>
    <row r="89" spans="1:5" ht="21" customHeight="1">
      <c r="A89" s="31" t="s">
        <v>448</v>
      </c>
      <c r="B89" s="28">
        <v>4</v>
      </c>
      <c r="C89" s="28">
        <v>9</v>
      </c>
      <c r="D89" s="29">
        <f t="shared" si="4"/>
        <v>225</v>
      </c>
      <c r="E89" s="97">
        <v>125</v>
      </c>
    </row>
    <row r="90" spans="1:5" ht="23.4" customHeight="1">
      <c r="A90" s="31" t="s">
        <v>1009</v>
      </c>
      <c r="B90" s="28">
        <v>65</v>
      </c>
      <c r="C90" s="28">
        <v>82</v>
      </c>
      <c r="D90" s="29">
        <f t="shared" si="4"/>
        <v>126.15384615384615</v>
      </c>
      <c r="E90" s="97">
        <v>26.153846153846157</v>
      </c>
    </row>
    <row r="91" spans="1:5" ht="23.4" customHeight="1">
      <c r="A91" s="32" t="s">
        <v>1010</v>
      </c>
      <c r="B91" s="28">
        <v>160</v>
      </c>
      <c r="C91" s="28">
        <v>147</v>
      </c>
      <c r="D91" s="29">
        <f t="shared" si="4"/>
        <v>91.875</v>
      </c>
      <c r="E91" s="97">
        <v>-1.3422818791946309</v>
      </c>
    </row>
    <row r="92" spans="1:5" ht="23.4" customHeight="1">
      <c r="A92" s="32" t="s">
        <v>1011</v>
      </c>
      <c r="B92" s="28">
        <v>420</v>
      </c>
      <c r="C92" s="28">
        <v>464</v>
      </c>
      <c r="D92" s="29">
        <f t="shared" si="4"/>
        <v>110.47619047619048</v>
      </c>
      <c r="E92" s="97">
        <v>-29.16030534351145</v>
      </c>
    </row>
    <row r="93" spans="1:5" s="13" customFormat="1" ht="23.4" customHeight="1">
      <c r="A93" s="24" t="s">
        <v>149</v>
      </c>
      <c r="B93" s="25">
        <f>SUM(B94:B94)</f>
        <v>300</v>
      </c>
      <c r="C93" s="25">
        <f>SUM(C94:C94)</f>
        <v>270</v>
      </c>
      <c r="D93" s="121">
        <f t="shared" si="4"/>
        <v>90</v>
      </c>
      <c r="E93" s="122">
        <v>-30.051813471502591</v>
      </c>
    </row>
    <row r="94" spans="1:5" ht="23.4" customHeight="1">
      <c r="A94" s="31" t="s">
        <v>151</v>
      </c>
      <c r="B94" s="28">
        <v>300</v>
      </c>
      <c r="C94" s="28">
        <v>270</v>
      </c>
      <c r="D94" s="29">
        <f t="shared" si="4"/>
        <v>90</v>
      </c>
      <c r="E94" s="97">
        <v>-30.051813471502591</v>
      </c>
    </row>
    <row r="95" spans="1:5" s="13" customFormat="1" ht="23.4" customHeight="1">
      <c r="A95" s="24" t="s">
        <v>152</v>
      </c>
      <c r="B95" s="25">
        <f>B96</f>
        <v>510</v>
      </c>
      <c r="C95" s="25">
        <f>C96+C101</f>
        <v>548</v>
      </c>
      <c r="D95" s="121">
        <f t="shared" si="4"/>
        <v>107.45098039215686</v>
      </c>
      <c r="E95" s="122">
        <v>9.1633466135458175</v>
      </c>
    </row>
    <row r="96" spans="1:5" s="13" customFormat="1" ht="23.4" customHeight="1">
      <c r="A96" s="24" t="s">
        <v>1013</v>
      </c>
      <c r="B96" s="25">
        <f>SUM(B97:B100)</f>
        <v>510</v>
      </c>
      <c r="C96" s="25">
        <f>SUM(C97:C100)</f>
        <v>538</v>
      </c>
      <c r="D96" s="121">
        <f t="shared" si="4"/>
        <v>105.49019607843138</v>
      </c>
      <c r="E96" s="122">
        <v>7.1713147410358573</v>
      </c>
    </row>
    <row r="97" spans="1:5" ht="23.4" customHeight="1">
      <c r="A97" s="31" t="s">
        <v>1014</v>
      </c>
      <c r="B97" s="28">
        <v>15</v>
      </c>
      <c r="C97" s="28">
        <v>17</v>
      </c>
      <c r="D97" s="29">
        <f t="shared" si="4"/>
        <v>113.33333333333333</v>
      </c>
      <c r="E97" s="97">
        <v>325</v>
      </c>
    </row>
    <row r="98" spans="1:5" ht="23.4" customHeight="1">
      <c r="A98" s="31" t="s">
        <v>1015</v>
      </c>
      <c r="B98" s="28">
        <v>405</v>
      </c>
      <c r="C98" s="28">
        <v>420</v>
      </c>
      <c r="D98" s="29">
        <f t="shared" si="4"/>
        <v>103.7037037037037</v>
      </c>
      <c r="E98" s="97">
        <v>-11.016949152542372</v>
      </c>
    </row>
    <row r="99" spans="1:5" ht="23.4" customHeight="1">
      <c r="A99" s="31" t="s">
        <v>1016</v>
      </c>
      <c r="B99" s="35">
        <v>90</v>
      </c>
      <c r="C99" s="35">
        <v>91</v>
      </c>
      <c r="D99" s="29">
        <f t="shared" si="4"/>
        <v>101.11111111111111</v>
      </c>
      <c r="E99" s="97">
        <v>250</v>
      </c>
    </row>
    <row r="100" spans="1:5" ht="23.4" customHeight="1">
      <c r="A100" s="32" t="s">
        <v>1182</v>
      </c>
      <c r="B100" s="35"/>
      <c r="C100" s="35">
        <v>10</v>
      </c>
      <c r="D100" s="29"/>
      <c r="E100" s="97"/>
    </row>
    <row r="101" spans="1:5" s="13" customFormat="1" ht="23.4" customHeight="1">
      <c r="A101" s="33" t="s">
        <v>1232</v>
      </c>
      <c r="B101" s="40"/>
      <c r="C101" s="40">
        <v>10</v>
      </c>
      <c r="D101" s="121"/>
      <c r="E101" s="122"/>
    </row>
    <row r="102" spans="1:5" ht="23.4" customHeight="1">
      <c r="A102" s="32" t="s">
        <v>1233</v>
      </c>
      <c r="B102" s="35"/>
      <c r="C102" s="35">
        <v>10</v>
      </c>
      <c r="D102" s="29"/>
      <c r="E102" s="97"/>
    </row>
    <row r="103" spans="1:5" s="13" customFormat="1" ht="23.4" customHeight="1">
      <c r="A103" s="33" t="s">
        <v>153</v>
      </c>
      <c r="B103" s="25">
        <f>B104+B111+B115+B119+B126+B109</f>
        <v>19500</v>
      </c>
      <c r="C103" s="25">
        <f>C104+C111+C115+C119+C126+C109</f>
        <v>20148</v>
      </c>
      <c r="D103" s="121">
        <f t="shared" ref="D103:D113" si="5">C103/B103*100</f>
        <v>103.32307692307691</v>
      </c>
      <c r="E103" s="122">
        <v>6.2378064856314266</v>
      </c>
    </row>
    <row r="104" spans="1:5" s="13" customFormat="1" ht="23.4" customHeight="1">
      <c r="A104" s="33" t="s">
        <v>155</v>
      </c>
      <c r="B104" s="25">
        <f>SUM(B105:B108)</f>
        <v>14808</v>
      </c>
      <c r="C104" s="25">
        <f>SUM(C105:C108)</f>
        <v>14899</v>
      </c>
      <c r="D104" s="121">
        <f t="shared" si="5"/>
        <v>100.6145326850351</v>
      </c>
      <c r="E104" s="122">
        <v>4.848698099929627</v>
      </c>
    </row>
    <row r="105" spans="1:5" ht="23.4" customHeight="1">
      <c r="A105" s="32" t="s">
        <v>10</v>
      </c>
      <c r="B105" s="28">
        <v>9600</v>
      </c>
      <c r="C105" s="28">
        <v>9014</v>
      </c>
      <c r="D105" s="29">
        <f t="shared" si="5"/>
        <v>93.895833333333329</v>
      </c>
      <c r="E105" s="97">
        <v>-5.0258139289853547</v>
      </c>
    </row>
    <row r="106" spans="1:5" ht="23.4" customHeight="1">
      <c r="A106" s="31" t="s">
        <v>11</v>
      </c>
      <c r="B106" s="28">
        <v>3598</v>
      </c>
      <c r="C106" s="28">
        <v>4455</v>
      </c>
      <c r="D106" s="29">
        <f t="shared" si="5"/>
        <v>123.81878821567538</v>
      </c>
      <c r="E106" s="97">
        <v>38.483058750388558</v>
      </c>
    </row>
    <row r="107" spans="1:5" ht="23.4" customHeight="1">
      <c r="A107" s="32" t="s">
        <v>1017</v>
      </c>
      <c r="B107" s="28">
        <v>260</v>
      </c>
      <c r="C107" s="28">
        <v>304</v>
      </c>
      <c r="D107" s="29">
        <f t="shared" si="5"/>
        <v>116.92307692307693</v>
      </c>
      <c r="E107" s="97">
        <v>21.6</v>
      </c>
    </row>
    <row r="108" spans="1:5" ht="23.4" customHeight="1">
      <c r="A108" s="32" t="s">
        <v>1018</v>
      </c>
      <c r="B108" s="28">
        <v>1350</v>
      </c>
      <c r="C108" s="28">
        <v>1126</v>
      </c>
      <c r="D108" s="29">
        <f t="shared" si="5"/>
        <v>83.407407407407405</v>
      </c>
      <c r="E108" s="97">
        <v>-10.063897763578275</v>
      </c>
    </row>
    <row r="109" spans="1:5" s="13" customFormat="1" ht="23.4" customHeight="1">
      <c r="A109" s="33" t="s">
        <v>156</v>
      </c>
      <c r="B109" s="25">
        <f>SUM(B110:B110)</f>
        <v>100</v>
      </c>
      <c r="C109" s="25">
        <f>SUM(C110:C110)</f>
        <v>107</v>
      </c>
      <c r="D109" s="121">
        <f t="shared" si="5"/>
        <v>107</v>
      </c>
      <c r="E109" s="122"/>
    </row>
    <row r="110" spans="1:5" ht="23.4" customHeight="1">
      <c r="A110" s="32" t="s">
        <v>10</v>
      </c>
      <c r="B110" s="30">
        <v>100</v>
      </c>
      <c r="C110" s="30">
        <v>107</v>
      </c>
      <c r="D110" s="29">
        <f t="shared" si="5"/>
        <v>107</v>
      </c>
      <c r="E110" s="97"/>
    </row>
    <row r="111" spans="1:5" s="13" customFormat="1" ht="23.4" customHeight="1">
      <c r="A111" s="33" t="s">
        <v>157</v>
      </c>
      <c r="B111" s="26">
        <f>SUM(B112:B114)</f>
        <v>1340</v>
      </c>
      <c r="C111" s="26">
        <f>SUM(C112:C114)</f>
        <v>1434</v>
      </c>
      <c r="D111" s="121">
        <f t="shared" si="5"/>
        <v>107.01492537313433</v>
      </c>
      <c r="E111" s="122">
        <v>9.2987804878048781</v>
      </c>
    </row>
    <row r="112" spans="1:5" ht="23.4" customHeight="1">
      <c r="A112" s="32" t="s">
        <v>10</v>
      </c>
      <c r="B112" s="30">
        <v>1150</v>
      </c>
      <c r="C112" s="30">
        <v>1160</v>
      </c>
      <c r="D112" s="29">
        <f t="shared" si="5"/>
        <v>100.8695652173913</v>
      </c>
      <c r="E112" s="97">
        <v>2.6548672566371683</v>
      </c>
    </row>
    <row r="113" spans="1:5" ht="23.4" customHeight="1">
      <c r="A113" s="32" t="s">
        <v>11</v>
      </c>
      <c r="B113" s="30">
        <v>190</v>
      </c>
      <c r="C113" s="30">
        <v>205</v>
      </c>
      <c r="D113" s="29">
        <f t="shared" si="5"/>
        <v>107.89473684210526</v>
      </c>
      <c r="E113" s="97">
        <v>12.637362637362637</v>
      </c>
    </row>
    <row r="114" spans="1:5" ht="23.4" customHeight="1">
      <c r="A114" s="32" t="s">
        <v>1183</v>
      </c>
      <c r="B114" s="28"/>
      <c r="C114" s="28">
        <v>69</v>
      </c>
      <c r="D114" s="29"/>
      <c r="E114" s="97"/>
    </row>
    <row r="115" spans="1:5" s="13" customFormat="1" ht="23.4" customHeight="1">
      <c r="A115" s="33" t="s">
        <v>158</v>
      </c>
      <c r="B115" s="26">
        <f>SUM(B116:B118)</f>
        <v>2040</v>
      </c>
      <c r="C115" s="26">
        <f>SUM(C116:C118)</f>
        <v>2425</v>
      </c>
      <c r="D115" s="121">
        <f t="shared" ref="D115:D146" si="6">C115/B115*100</f>
        <v>118.87254901960785</v>
      </c>
      <c r="E115" s="122">
        <v>6.1733800350262698</v>
      </c>
    </row>
    <row r="116" spans="1:5" ht="23.4" customHeight="1">
      <c r="A116" s="32" t="s">
        <v>10</v>
      </c>
      <c r="B116" s="30">
        <v>1530</v>
      </c>
      <c r="C116" s="30">
        <v>1824</v>
      </c>
      <c r="D116" s="29">
        <f t="shared" si="6"/>
        <v>119.21568627450981</v>
      </c>
      <c r="E116" s="97">
        <v>1.8425460636515913</v>
      </c>
    </row>
    <row r="117" spans="1:5" ht="23.4" customHeight="1">
      <c r="A117" s="32" t="s">
        <v>11</v>
      </c>
      <c r="B117" s="28">
        <v>160</v>
      </c>
      <c r="C117" s="28">
        <v>187</v>
      </c>
      <c r="D117" s="29">
        <f t="shared" si="6"/>
        <v>116.875</v>
      </c>
      <c r="E117" s="97">
        <v>13.333333333333334</v>
      </c>
    </row>
    <row r="118" spans="1:5" ht="23.4" customHeight="1">
      <c r="A118" s="32" t="s">
        <v>1019</v>
      </c>
      <c r="B118" s="30">
        <v>350</v>
      </c>
      <c r="C118" s="30">
        <v>414</v>
      </c>
      <c r="D118" s="29">
        <f t="shared" si="6"/>
        <v>118.28571428571428</v>
      </c>
      <c r="E118" s="97">
        <v>26.219512195121951</v>
      </c>
    </row>
    <row r="119" spans="1:5" s="13" customFormat="1" ht="23.4" customHeight="1">
      <c r="A119" s="33" t="s">
        <v>159</v>
      </c>
      <c r="B119" s="26">
        <f>SUM(B120:B125)</f>
        <v>1062</v>
      </c>
      <c r="C119" s="26">
        <f>SUM(C120:C125)</f>
        <v>1149</v>
      </c>
      <c r="D119" s="121">
        <f t="shared" si="6"/>
        <v>108.19209039548024</v>
      </c>
      <c r="E119" s="122">
        <v>13.649851632047477</v>
      </c>
    </row>
    <row r="120" spans="1:5" ht="23.4" customHeight="1">
      <c r="A120" s="32" t="s">
        <v>10</v>
      </c>
      <c r="B120" s="30">
        <v>780</v>
      </c>
      <c r="C120" s="30">
        <v>832</v>
      </c>
      <c r="D120" s="29">
        <f t="shared" si="6"/>
        <v>106.66666666666667</v>
      </c>
      <c r="E120" s="97">
        <v>16.039051603905161</v>
      </c>
    </row>
    <row r="121" spans="1:5" ht="23.4" customHeight="1">
      <c r="A121" s="31" t="s">
        <v>11</v>
      </c>
      <c r="B121" s="28">
        <v>200</v>
      </c>
      <c r="C121" s="28">
        <v>235</v>
      </c>
      <c r="D121" s="29">
        <f t="shared" si="6"/>
        <v>117.5</v>
      </c>
      <c r="E121" s="97">
        <v>-8.5603112840466924</v>
      </c>
    </row>
    <row r="122" spans="1:5" ht="23.4" customHeight="1">
      <c r="A122" s="32" t="s">
        <v>1020</v>
      </c>
      <c r="B122" s="30">
        <v>5</v>
      </c>
      <c r="C122" s="30">
        <v>5</v>
      </c>
      <c r="D122" s="29">
        <f t="shared" si="6"/>
        <v>100</v>
      </c>
      <c r="E122" s="97">
        <v>0</v>
      </c>
    </row>
    <row r="123" spans="1:5" ht="23.4" customHeight="1">
      <c r="A123" s="32" t="s">
        <v>1021</v>
      </c>
      <c r="B123" s="30">
        <v>5</v>
      </c>
      <c r="C123" s="30"/>
      <c r="D123" s="29">
        <f t="shared" si="6"/>
        <v>0</v>
      </c>
      <c r="E123" s="97">
        <v>-100</v>
      </c>
    </row>
    <row r="124" spans="1:5" ht="23.4" customHeight="1">
      <c r="A124" s="32" t="s">
        <v>1022</v>
      </c>
      <c r="B124" s="30">
        <v>2</v>
      </c>
      <c r="C124" s="30">
        <v>2</v>
      </c>
      <c r="D124" s="29">
        <f t="shared" si="6"/>
        <v>100</v>
      </c>
      <c r="E124" s="97">
        <v>0</v>
      </c>
    </row>
    <row r="125" spans="1:5" ht="23.4" customHeight="1">
      <c r="A125" s="32" t="s">
        <v>1023</v>
      </c>
      <c r="B125" s="30">
        <v>70</v>
      </c>
      <c r="C125" s="30">
        <v>75</v>
      </c>
      <c r="D125" s="29">
        <f t="shared" si="6"/>
        <v>107.14285714285714</v>
      </c>
      <c r="E125" s="97">
        <v>200</v>
      </c>
    </row>
    <row r="126" spans="1:5" s="13" customFormat="1" ht="23.4" customHeight="1">
      <c r="A126" s="33" t="s">
        <v>1024</v>
      </c>
      <c r="B126" s="26">
        <f>B127</f>
        <v>150</v>
      </c>
      <c r="C126" s="26">
        <f>C127</f>
        <v>134</v>
      </c>
      <c r="D126" s="121">
        <f t="shared" si="6"/>
        <v>89.333333333333329</v>
      </c>
      <c r="E126" s="122">
        <v>-9.4594594594594597</v>
      </c>
    </row>
    <row r="127" spans="1:5" ht="23.4" customHeight="1">
      <c r="A127" s="32" t="s">
        <v>1025</v>
      </c>
      <c r="B127" s="30">
        <v>150</v>
      </c>
      <c r="C127" s="30">
        <v>134</v>
      </c>
      <c r="D127" s="29">
        <f t="shared" si="6"/>
        <v>89.333333333333329</v>
      </c>
      <c r="E127" s="97">
        <v>-9.4594594594594597</v>
      </c>
    </row>
    <row r="128" spans="1:5" s="13" customFormat="1" ht="23.4" customHeight="1">
      <c r="A128" s="33" t="s">
        <v>166</v>
      </c>
      <c r="B128" s="26">
        <f>B129+B132+B138+B140+B142+B144+B146+B148</f>
        <v>32050</v>
      </c>
      <c r="C128" s="26">
        <f>C129+C132+C138+C140+C142+C144+C146+C148</f>
        <v>32646</v>
      </c>
      <c r="D128" s="121">
        <f t="shared" si="6"/>
        <v>101.85959438377535</v>
      </c>
      <c r="E128" s="122">
        <v>1.1839821472848997</v>
      </c>
    </row>
    <row r="129" spans="1:5" s="13" customFormat="1" ht="23.4" customHeight="1">
      <c r="A129" s="24" t="s">
        <v>167</v>
      </c>
      <c r="B129" s="25">
        <f>SUM(B130:B131)</f>
        <v>2500</v>
      </c>
      <c r="C129" s="25">
        <f>SUM(C130:C131)</f>
        <v>2519</v>
      </c>
      <c r="D129" s="121">
        <f t="shared" si="6"/>
        <v>100.76</v>
      </c>
      <c r="E129" s="122">
        <v>-0.86580086580086579</v>
      </c>
    </row>
    <row r="130" spans="1:5" ht="23.4" customHeight="1">
      <c r="A130" s="32" t="s">
        <v>10</v>
      </c>
      <c r="B130" s="28">
        <v>1650</v>
      </c>
      <c r="C130" s="28">
        <v>1629</v>
      </c>
      <c r="D130" s="29">
        <f t="shared" si="6"/>
        <v>98.727272727272734</v>
      </c>
      <c r="E130" s="97">
        <v>-11.177753544165759</v>
      </c>
    </row>
    <row r="131" spans="1:5" ht="23.4" customHeight="1">
      <c r="A131" s="31" t="s">
        <v>11</v>
      </c>
      <c r="B131" s="28">
        <v>850</v>
      </c>
      <c r="C131" s="28">
        <v>890</v>
      </c>
      <c r="D131" s="29">
        <f t="shared" si="6"/>
        <v>104.70588235294119</v>
      </c>
      <c r="E131" s="97">
        <v>25.884016973125885</v>
      </c>
    </row>
    <row r="132" spans="1:5" s="13" customFormat="1" ht="23.4" customHeight="1">
      <c r="A132" s="24" t="s">
        <v>169</v>
      </c>
      <c r="B132" s="25">
        <f>SUM(B133:B137)</f>
        <v>22050</v>
      </c>
      <c r="C132" s="25">
        <f>SUM(C133:C137)</f>
        <v>21949</v>
      </c>
      <c r="D132" s="121">
        <f t="shared" si="6"/>
        <v>99.541950113378689</v>
      </c>
      <c r="E132" s="122">
        <v>-1.0325547840202003</v>
      </c>
    </row>
    <row r="133" spans="1:5" ht="23.4" customHeight="1">
      <c r="A133" s="31" t="s">
        <v>170</v>
      </c>
      <c r="B133" s="28">
        <v>2650</v>
      </c>
      <c r="C133" s="28">
        <v>2684</v>
      </c>
      <c r="D133" s="29">
        <f t="shared" si="6"/>
        <v>101.28301886792453</v>
      </c>
      <c r="E133" s="97">
        <v>53.899082568807344</v>
      </c>
    </row>
    <row r="134" spans="1:5" ht="23.4" customHeight="1">
      <c r="A134" s="31" t="s">
        <v>171</v>
      </c>
      <c r="B134" s="28">
        <v>6700</v>
      </c>
      <c r="C134" s="28">
        <v>6782</v>
      </c>
      <c r="D134" s="29">
        <f t="shared" si="6"/>
        <v>101.22388059701493</v>
      </c>
      <c r="E134" s="97">
        <v>-22.464845089745054</v>
      </c>
    </row>
    <row r="135" spans="1:5" ht="23.4" customHeight="1">
      <c r="A135" s="31" t="s">
        <v>172</v>
      </c>
      <c r="B135" s="28">
        <v>6700</v>
      </c>
      <c r="C135" s="28">
        <v>6758</v>
      </c>
      <c r="D135" s="29">
        <f t="shared" si="6"/>
        <v>100.86567164179105</v>
      </c>
      <c r="E135" s="97">
        <v>37.49745676500509</v>
      </c>
    </row>
    <row r="136" spans="1:5" ht="23.4" customHeight="1">
      <c r="A136" s="31" t="s">
        <v>173</v>
      </c>
      <c r="B136" s="28">
        <v>3500</v>
      </c>
      <c r="C136" s="28">
        <v>3635</v>
      </c>
      <c r="D136" s="29">
        <f t="shared" si="6"/>
        <v>103.85714285714285</v>
      </c>
      <c r="E136" s="97">
        <v>2.2503516174402249</v>
      </c>
    </row>
    <row r="137" spans="1:5" ht="23.4" customHeight="1">
      <c r="A137" s="31" t="s">
        <v>177</v>
      </c>
      <c r="B137" s="28">
        <v>2500</v>
      </c>
      <c r="C137" s="28">
        <v>2090</v>
      </c>
      <c r="D137" s="29">
        <f t="shared" si="6"/>
        <v>83.6</v>
      </c>
      <c r="E137" s="97">
        <v>-35.032639104755987</v>
      </c>
    </row>
    <row r="138" spans="1:5" s="13" customFormat="1" ht="23.4" customHeight="1">
      <c r="A138" s="24" t="s">
        <v>178</v>
      </c>
      <c r="B138" s="25">
        <f>B139</f>
        <v>1300</v>
      </c>
      <c r="C138" s="25">
        <f>C139</f>
        <v>1216</v>
      </c>
      <c r="D138" s="121">
        <f t="shared" si="6"/>
        <v>93.538461538461533</v>
      </c>
      <c r="E138" s="122">
        <v>-6.5334358186010757</v>
      </c>
    </row>
    <row r="139" spans="1:5" ht="23.4" customHeight="1">
      <c r="A139" s="31" t="s">
        <v>1026</v>
      </c>
      <c r="B139" s="28">
        <v>1300</v>
      </c>
      <c r="C139" s="28">
        <v>1216</v>
      </c>
      <c r="D139" s="29">
        <f t="shared" si="6"/>
        <v>93.538461538461533</v>
      </c>
      <c r="E139" s="97">
        <v>-6.5334358186010757</v>
      </c>
    </row>
    <row r="140" spans="1:5" s="13" customFormat="1" ht="23.4" customHeight="1">
      <c r="A140" s="24" t="s">
        <v>185</v>
      </c>
      <c r="B140" s="25">
        <f>SUM(B141:B141)</f>
        <v>650</v>
      </c>
      <c r="C140" s="25">
        <f>SUM(C141:C141)</f>
        <v>762</v>
      </c>
      <c r="D140" s="121">
        <f t="shared" si="6"/>
        <v>117.23076923076923</v>
      </c>
      <c r="E140" s="122">
        <v>18.13953488372093</v>
      </c>
    </row>
    <row r="141" spans="1:5" ht="23.4" customHeight="1">
      <c r="A141" s="31" t="s">
        <v>190</v>
      </c>
      <c r="B141" s="28">
        <v>650</v>
      </c>
      <c r="C141" s="28">
        <v>762</v>
      </c>
      <c r="D141" s="29">
        <f t="shared" si="6"/>
        <v>117.23076923076923</v>
      </c>
      <c r="E141" s="97">
        <v>18.13953488372093</v>
      </c>
    </row>
    <row r="142" spans="1:5" s="13" customFormat="1" ht="23.4" customHeight="1">
      <c r="A142" s="24" t="s">
        <v>199</v>
      </c>
      <c r="B142" s="25">
        <f>B143</f>
        <v>15</v>
      </c>
      <c r="C142" s="25">
        <f>C143</f>
        <v>0</v>
      </c>
      <c r="D142" s="121">
        <f t="shared" si="6"/>
        <v>0</v>
      </c>
      <c r="E142" s="122"/>
    </row>
    <row r="143" spans="1:5" ht="23.4" customHeight="1">
      <c r="A143" s="31" t="s">
        <v>200</v>
      </c>
      <c r="B143" s="28">
        <v>15</v>
      </c>
      <c r="C143" s="28"/>
      <c r="D143" s="29">
        <f t="shared" si="6"/>
        <v>0</v>
      </c>
      <c r="E143" s="97"/>
    </row>
    <row r="144" spans="1:5" s="13" customFormat="1" ht="23.4" customHeight="1">
      <c r="A144" s="24" t="s">
        <v>203</v>
      </c>
      <c r="B144" s="25">
        <f>B145</f>
        <v>400</v>
      </c>
      <c r="C144" s="25">
        <f>C145</f>
        <v>396</v>
      </c>
      <c r="D144" s="121">
        <f t="shared" si="6"/>
        <v>99</v>
      </c>
      <c r="E144" s="122">
        <v>-33.668341708542712</v>
      </c>
    </row>
    <row r="145" spans="1:5" ht="23.4" customHeight="1">
      <c r="A145" s="32" t="s">
        <v>205</v>
      </c>
      <c r="B145" s="28">
        <v>400</v>
      </c>
      <c r="C145" s="28">
        <v>396</v>
      </c>
      <c r="D145" s="29">
        <f t="shared" si="6"/>
        <v>99</v>
      </c>
      <c r="E145" s="97">
        <v>-33.668341708542712</v>
      </c>
    </row>
    <row r="146" spans="1:5" s="13" customFormat="1" ht="23.4" customHeight="1">
      <c r="A146" s="24" t="s">
        <v>209</v>
      </c>
      <c r="B146" s="25">
        <f>SUM(B147:B147)</f>
        <v>610</v>
      </c>
      <c r="C146" s="25">
        <f>SUM(C147:C147)</f>
        <v>697</v>
      </c>
      <c r="D146" s="121">
        <f t="shared" si="6"/>
        <v>114.26229508196721</v>
      </c>
      <c r="E146" s="122">
        <v>15.780730897009967</v>
      </c>
    </row>
    <row r="147" spans="1:5" ht="23.4" customHeight="1">
      <c r="A147" s="32" t="s">
        <v>215</v>
      </c>
      <c r="B147" s="28">
        <v>610</v>
      </c>
      <c r="C147" s="28">
        <v>697</v>
      </c>
      <c r="D147" s="29">
        <f t="shared" ref="D147:D171" si="7">C147/B147*100</f>
        <v>114.26229508196721</v>
      </c>
      <c r="E147" s="97">
        <v>15.780730897009967</v>
      </c>
    </row>
    <row r="148" spans="1:5" s="13" customFormat="1" ht="23.4" customHeight="1">
      <c r="A148" s="33" t="s">
        <v>216</v>
      </c>
      <c r="B148" s="25">
        <f>B149</f>
        <v>4525</v>
      </c>
      <c r="C148" s="25">
        <f>C149</f>
        <v>5107</v>
      </c>
      <c r="D148" s="121">
        <f t="shared" si="7"/>
        <v>112.86187845303868</v>
      </c>
      <c r="E148" s="122">
        <v>16.068181818181817</v>
      </c>
    </row>
    <row r="149" spans="1:5" ht="23.4" customHeight="1">
      <c r="A149" s="31" t="s">
        <v>217</v>
      </c>
      <c r="B149" s="28">
        <v>4525</v>
      </c>
      <c r="C149" s="28">
        <v>5107</v>
      </c>
      <c r="D149" s="29">
        <f t="shared" si="7"/>
        <v>112.86187845303868</v>
      </c>
      <c r="E149" s="97">
        <v>16.068181818181817</v>
      </c>
    </row>
    <row r="150" spans="1:5" s="13" customFormat="1" ht="23.4" customHeight="1">
      <c r="A150" s="24" t="s">
        <v>218</v>
      </c>
      <c r="B150" s="25">
        <f>SUM(B151,B155,B158,B161)</f>
        <v>5825</v>
      </c>
      <c r="C150" s="25">
        <f>SUM(C151,C155,C158,C161)</f>
        <v>5825</v>
      </c>
      <c r="D150" s="121">
        <f t="shared" si="7"/>
        <v>100</v>
      </c>
      <c r="E150" s="122">
        <v>15.027646129541864</v>
      </c>
    </row>
    <row r="151" spans="1:5" s="13" customFormat="1" ht="23.4" customHeight="1">
      <c r="A151" s="24" t="s">
        <v>219</v>
      </c>
      <c r="B151" s="25">
        <f>SUM(B152:B154)</f>
        <v>205</v>
      </c>
      <c r="C151" s="25">
        <f>SUM(C152:C154)</f>
        <v>186</v>
      </c>
      <c r="D151" s="121">
        <f t="shared" si="7"/>
        <v>90.731707317073173</v>
      </c>
      <c r="E151" s="122">
        <v>-10.576923076923077</v>
      </c>
    </row>
    <row r="152" spans="1:5" ht="23.4" customHeight="1">
      <c r="A152" s="31" t="s">
        <v>10</v>
      </c>
      <c r="B152" s="28">
        <v>175</v>
      </c>
      <c r="C152" s="28">
        <v>169</v>
      </c>
      <c r="D152" s="29">
        <f t="shared" si="7"/>
        <v>96.571428571428569</v>
      </c>
      <c r="E152" s="97">
        <v>-2.3121387283236992</v>
      </c>
    </row>
    <row r="153" spans="1:5" ht="23.4" customHeight="1">
      <c r="A153" s="31" t="s">
        <v>11</v>
      </c>
      <c r="B153" s="28">
        <v>17</v>
      </c>
      <c r="C153" s="28">
        <v>17</v>
      </c>
      <c r="D153" s="29">
        <f t="shared" si="7"/>
        <v>100</v>
      </c>
      <c r="E153" s="97">
        <v>-22.727272727272727</v>
      </c>
    </row>
    <row r="154" spans="1:5" ht="23.4" customHeight="1">
      <c r="A154" s="31" t="s">
        <v>220</v>
      </c>
      <c r="B154" s="28">
        <v>13</v>
      </c>
      <c r="C154" s="28"/>
      <c r="D154" s="29">
        <f t="shared" si="7"/>
        <v>0</v>
      </c>
      <c r="E154" s="97">
        <v>-100</v>
      </c>
    </row>
    <row r="155" spans="1:5" s="13" customFormat="1" ht="23.4" customHeight="1">
      <c r="A155" s="24" t="s">
        <v>235</v>
      </c>
      <c r="B155" s="25">
        <f>SUM(B156:B157)</f>
        <v>435</v>
      </c>
      <c r="C155" s="25">
        <f>SUM(C156:C157)</f>
        <v>431</v>
      </c>
      <c r="D155" s="121">
        <f t="shared" si="7"/>
        <v>99.080459770114942</v>
      </c>
      <c r="E155" s="122">
        <v>-1.3729977116704806</v>
      </c>
    </row>
    <row r="156" spans="1:5" ht="23.4" customHeight="1">
      <c r="A156" s="31" t="s">
        <v>238</v>
      </c>
      <c r="B156" s="28">
        <v>15</v>
      </c>
      <c r="C156" s="28">
        <v>15</v>
      </c>
      <c r="D156" s="29">
        <f t="shared" si="7"/>
        <v>100</v>
      </c>
      <c r="E156" s="97">
        <v>15.384615384615385</v>
      </c>
    </row>
    <row r="157" spans="1:5" ht="23.4" customHeight="1">
      <c r="A157" s="31" t="s">
        <v>239</v>
      </c>
      <c r="B157" s="28">
        <v>420</v>
      </c>
      <c r="C157" s="28">
        <v>416</v>
      </c>
      <c r="D157" s="29">
        <f t="shared" si="7"/>
        <v>99.047619047619051</v>
      </c>
      <c r="E157" s="97">
        <v>-1.8867924528301887</v>
      </c>
    </row>
    <row r="158" spans="1:5" s="13" customFormat="1" ht="23.4" customHeight="1">
      <c r="A158" s="24" t="s">
        <v>249</v>
      </c>
      <c r="B158" s="25">
        <f>SUM(B159:B160)</f>
        <v>55</v>
      </c>
      <c r="C158" s="25">
        <f>SUM(C159:C160)</f>
        <v>58</v>
      </c>
      <c r="D158" s="121">
        <f t="shared" si="7"/>
        <v>105.45454545454544</v>
      </c>
      <c r="E158" s="122">
        <v>23.404255319148938</v>
      </c>
    </row>
    <row r="159" spans="1:5" ht="23.4" customHeight="1">
      <c r="A159" s="31" t="s">
        <v>250</v>
      </c>
      <c r="B159" s="28">
        <v>25</v>
      </c>
      <c r="C159" s="28">
        <v>27</v>
      </c>
      <c r="D159" s="29">
        <f t="shared" si="7"/>
        <v>108</v>
      </c>
      <c r="E159" s="97">
        <v>17.391304347826086</v>
      </c>
    </row>
    <row r="160" spans="1:5" ht="23.4" customHeight="1">
      <c r="A160" s="31" t="s">
        <v>254</v>
      </c>
      <c r="B160" s="28">
        <v>30</v>
      </c>
      <c r="C160" s="28">
        <v>31</v>
      </c>
      <c r="D160" s="29">
        <f t="shared" si="7"/>
        <v>103.33333333333334</v>
      </c>
      <c r="E160" s="97">
        <v>29.166666666666668</v>
      </c>
    </row>
    <row r="161" spans="1:5" s="13" customFormat="1" ht="23.4" customHeight="1">
      <c r="A161" s="24" t="s">
        <v>1027</v>
      </c>
      <c r="B161" s="25">
        <f>SUM(B162:B162)</f>
        <v>5130</v>
      </c>
      <c r="C161" s="25">
        <f>SUM(C162:C162)</f>
        <v>5150</v>
      </c>
      <c r="D161" s="121">
        <f t="shared" si="7"/>
        <v>100.3898635477583</v>
      </c>
      <c r="E161" s="122">
        <v>17.795059469350409</v>
      </c>
    </row>
    <row r="162" spans="1:5" ht="23.4" customHeight="1">
      <c r="A162" s="31" t="s">
        <v>1028</v>
      </c>
      <c r="B162" s="28">
        <v>5130</v>
      </c>
      <c r="C162" s="28">
        <v>5150</v>
      </c>
      <c r="D162" s="29">
        <f t="shared" si="7"/>
        <v>100.3898635477583</v>
      </c>
      <c r="E162" s="97">
        <v>17.795059469350409</v>
      </c>
    </row>
    <row r="163" spans="1:5" s="13" customFormat="1" ht="23.4" customHeight="1">
      <c r="A163" s="24" t="s">
        <v>1029</v>
      </c>
      <c r="B163" s="25">
        <f>B164+B176+B178+B182</f>
        <v>9850</v>
      </c>
      <c r="C163" s="25">
        <f>C164+C174+C176+C178+C182</f>
        <v>9794</v>
      </c>
      <c r="D163" s="121">
        <f t="shared" si="7"/>
        <v>99.431472081218274</v>
      </c>
      <c r="E163" s="122">
        <v>5.5843035791289344</v>
      </c>
    </row>
    <row r="164" spans="1:5" s="13" customFormat="1" ht="23.4" customHeight="1">
      <c r="A164" s="24" t="s">
        <v>1030</v>
      </c>
      <c r="B164" s="25">
        <f>SUM(B165:B173)</f>
        <v>6710</v>
      </c>
      <c r="C164" s="25">
        <f>SUM(C165:C173)</f>
        <v>7104</v>
      </c>
      <c r="D164" s="121">
        <f t="shared" si="7"/>
        <v>105.87183308494784</v>
      </c>
      <c r="E164" s="122">
        <v>7.0524412296564201</v>
      </c>
    </row>
    <row r="165" spans="1:5" ht="23.4" customHeight="1">
      <c r="A165" s="31" t="s">
        <v>10</v>
      </c>
      <c r="B165" s="28">
        <v>1250</v>
      </c>
      <c r="C165" s="28">
        <v>1241</v>
      </c>
      <c r="D165" s="29">
        <f t="shared" si="7"/>
        <v>99.28</v>
      </c>
      <c r="E165" s="97">
        <v>-6.5512048192771077</v>
      </c>
    </row>
    <row r="166" spans="1:5" ht="23.4" customHeight="1">
      <c r="A166" s="31" t="s">
        <v>11</v>
      </c>
      <c r="B166" s="28">
        <v>650</v>
      </c>
      <c r="C166" s="28">
        <v>647</v>
      </c>
      <c r="D166" s="29">
        <f t="shared" si="7"/>
        <v>99.538461538461547</v>
      </c>
      <c r="E166" s="97">
        <v>2.5356576862123612</v>
      </c>
    </row>
    <row r="167" spans="1:5" ht="23.4" customHeight="1">
      <c r="A167" s="31" t="s">
        <v>269</v>
      </c>
      <c r="B167" s="28">
        <v>320</v>
      </c>
      <c r="C167" s="28">
        <v>686</v>
      </c>
      <c r="D167" s="29">
        <f t="shared" si="7"/>
        <v>214.37499999999997</v>
      </c>
      <c r="E167" s="97">
        <v>122.72727272727273</v>
      </c>
    </row>
    <row r="168" spans="1:5" ht="23.4" customHeight="1">
      <c r="A168" s="31" t="s">
        <v>273</v>
      </c>
      <c r="B168" s="28">
        <v>65</v>
      </c>
      <c r="C168" s="28">
        <v>63</v>
      </c>
      <c r="D168" s="29">
        <f t="shared" si="7"/>
        <v>96.92307692307692</v>
      </c>
      <c r="E168" s="97">
        <v>103.2258064516129</v>
      </c>
    </row>
    <row r="169" spans="1:5" ht="23.4" customHeight="1">
      <c r="A169" s="32" t="s">
        <v>274</v>
      </c>
      <c r="B169" s="28">
        <v>520</v>
      </c>
      <c r="C169" s="28">
        <v>533</v>
      </c>
      <c r="D169" s="29">
        <f t="shared" si="7"/>
        <v>102.49999999999999</v>
      </c>
      <c r="E169" s="97">
        <v>-19.96996996996997</v>
      </c>
    </row>
    <row r="170" spans="1:5" ht="23.4" customHeight="1">
      <c r="A170" s="31" t="s">
        <v>276</v>
      </c>
      <c r="B170" s="28">
        <v>15</v>
      </c>
      <c r="C170" s="28">
        <v>15</v>
      </c>
      <c r="D170" s="29">
        <f t="shared" si="7"/>
        <v>100</v>
      </c>
      <c r="E170" s="97">
        <v>7.1428571428571423</v>
      </c>
    </row>
    <row r="171" spans="1:5" ht="23.4" customHeight="1">
      <c r="A171" s="31" t="s">
        <v>791</v>
      </c>
      <c r="B171" s="28">
        <v>150</v>
      </c>
      <c r="C171" s="28">
        <v>151</v>
      </c>
      <c r="D171" s="29">
        <f t="shared" si="7"/>
        <v>100.66666666666666</v>
      </c>
      <c r="E171" s="97">
        <v>-17.032967032967033</v>
      </c>
    </row>
    <row r="172" spans="1:5" ht="23.4" customHeight="1">
      <c r="A172" s="31" t="s">
        <v>1227</v>
      </c>
      <c r="B172" s="28"/>
      <c r="C172" s="28">
        <v>20</v>
      </c>
      <c r="D172" s="29"/>
      <c r="E172" s="97"/>
    </row>
    <row r="173" spans="1:5" ht="23.4" customHeight="1">
      <c r="A173" s="31" t="s">
        <v>1031</v>
      </c>
      <c r="B173" s="28">
        <v>3740</v>
      </c>
      <c r="C173" s="28">
        <v>3748</v>
      </c>
      <c r="D173" s="29">
        <f>C173/B173*100</f>
        <v>100.21390374331551</v>
      </c>
      <c r="E173" s="97">
        <v>7.8250863060989646</v>
      </c>
    </row>
    <row r="174" spans="1:5" s="13" customFormat="1" ht="23.4" customHeight="1">
      <c r="A174" s="24" t="s">
        <v>1228</v>
      </c>
      <c r="B174" s="25"/>
      <c r="C174" s="25">
        <v>4</v>
      </c>
      <c r="D174" s="121"/>
      <c r="E174" s="122"/>
    </row>
    <row r="175" spans="1:5" ht="23.4" customHeight="1">
      <c r="A175" s="31" t="s">
        <v>1229</v>
      </c>
      <c r="B175" s="28"/>
      <c r="C175" s="28">
        <v>4</v>
      </c>
      <c r="D175" s="29"/>
      <c r="E175" s="97"/>
    </row>
    <row r="176" spans="1:5" s="13" customFormat="1" ht="23.4" customHeight="1">
      <c r="A176" s="24" t="s">
        <v>284</v>
      </c>
      <c r="B176" s="25">
        <f>SUM(B177:B177)</f>
        <v>470</v>
      </c>
      <c r="C176" s="25">
        <f>SUM(C177:C177)</f>
        <v>143</v>
      </c>
      <c r="D176" s="121">
        <f t="shared" ref="D176:D194" si="8">C176/B176*100</f>
        <v>30.425531914893618</v>
      </c>
      <c r="E176" s="122">
        <v>-69.703389830508485</v>
      </c>
    </row>
    <row r="177" spans="1:5" ht="23.4" customHeight="1">
      <c r="A177" s="32" t="s">
        <v>291</v>
      </c>
      <c r="B177" s="28">
        <v>470</v>
      </c>
      <c r="C177" s="28">
        <v>143</v>
      </c>
      <c r="D177" s="29">
        <f t="shared" si="8"/>
        <v>30.425531914893618</v>
      </c>
      <c r="E177" s="97">
        <v>-69.703389830508485</v>
      </c>
    </row>
    <row r="178" spans="1:5" s="13" customFormat="1" ht="23.4" customHeight="1">
      <c r="A178" s="24" t="s">
        <v>1032</v>
      </c>
      <c r="B178" s="25">
        <f>SUM(B179:B181)</f>
        <v>2130</v>
      </c>
      <c r="C178" s="25">
        <f>SUM(C179:C181)</f>
        <v>1990</v>
      </c>
      <c r="D178" s="121">
        <f t="shared" si="8"/>
        <v>93.427230046948367</v>
      </c>
      <c r="E178" s="122">
        <v>19.233073696824444</v>
      </c>
    </row>
    <row r="179" spans="1:5" ht="23.4" customHeight="1">
      <c r="A179" s="31" t="s">
        <v>10</v>
      </c>
      <c r="B179" s="28">
        <v>1220</v>
      </c>
      <c r="C179" s="28">
        <v>1162</v>
      </c>
      <c r="D179" s="29">
        <f t="shared" si="8"/>
        <v>95.245901639344268</v>
      </c>
      <c r="E179" s="97">
        <v>6.3129002744739244</v>
      </c>
    </row>
    <row r="180" spans="1:5" ht="23.4" customHeight="1">
      <c r="A180" s="32" t="s">
        <v>11</v>
      </c>
      <c r="B180" s="28">
        <v>580</v>
      </c>
      <c r="C180" s="28">
        <v>537</v>
      </c>
      <c r="D180" s="29">
        <f t="shared" si="8"/>
        <v>92.58620689655173</v>
      </c>
      <c r="E180" s="97">
        <v>101.12359550561798</v>
      </c>
    </row>
    <row r="181" spans="1:5" ht="23.4" customHeight="1">
      <c r="A181" s="32" t="s">
        <v>1033</v>
      </c>
      <c r="B181" s="28">
        <v>330</v>
      </c>
      <c r="C181" s="28">
        <v>291</v>
      </c>
      <c r="D181" s="29">
        <f t="shared" si="8"/>
        <v>88.181818181818187</v>
      </c>
      <c r="E181" s="97">
        <v>-5.825242718446602</v>
      </c>
    </row>
    <row r="182" spans="1:5" s="13" customFormat="1" ht="23.4" customHeight="1">
      <c r="A182" s="24" t="s">
        <v>1034</v>
      </c>
      <c r="B182" s="25">
        <f>SUM(B183:B184)</f>
        <v>540</v>
      </c>
      <c r="C182" s="25">
        <f>SUM(C183:C184)</f>
        <v>553</v>
      </c>
      <c r="D182" s="121">
        <f t="shared" si="8"/>
        <v>102.40740740740742</v>
      </c>
      <c r="E182" s="122">
        <v>10.821643286573146</v>
      </c>
    </row>
    <row r="183" spans="1:5" ht="23.4" customHeight="1">
      <c r="A183" s="32" t="s">
        <v>302</v>
      </c>
      <c r="B183" s="28">
        <v>20</v>
      </c>
      <c r="C183" s="28">
        <v>25</v>
      </c>
      <c r="D183" s="29">
        <f t="shared" si="8"/>
        <v>125</v>
      </c>
      <c r="E183" s="97">
        <v>25</v>
      </c>
    </row>
    <row r="184" spans="1:5" ht="23.4" customHeight="1">
      <c r="A184" s="32" t="s">
        <v>1035</v>
      </c>
      <c r="B184" s="28">
        <v>520</v>
      </c>
      <c r="C184" s="28">
        <v>528</v>
      </c>
      <c r="D184" s="29">
        <f t="shared" si="8"/>
        <v>101.53846153846153</v>
      </c>
      <c r="E184" s="97">
        <v>10.22964509394572</v>
      </c>
    </row>
    <row r="185" spans="1:5" s="13" customFormat="1" ht="23.4" customHeight="1">
      <c r="A185" s="24" t="s">
        <v>304</v>
      </c>
      <c r="B185" s="25">
        <f>B186+B191+B198+B200+B202+B208+B213+B220++B225+B227+B230+B233+B235+B237+B241+B245</f>
        <v>40000</v>
      </c>
      <c r="C185" s="25">
        <f>C186+C191+C198+C200+C202+C208+C213+C220++C225+C227+C230+C233+C235+C237+C241+C245</f>
        <v>39403</v>
      </c>
      <c r="D185" s="121">
        <f t="shared" si="8"/>
        <v>98.507500000000007</v>
      </c>
      <c r="E185" s="122">
        <v>70.701381969414726</v>
      </c>
    </row>
    <row r="186" spans="1:5" ht="23.4" customHeight="1">
      <c r="A186" s="33" t="s">
        <v>305</v>
      </c>
      <c r="B186" s="28">
        <f>SUM(B187:B190)</f>
        <v>3570</v>
      </c>
      <c r="C186" s="28">
        <f>SUM(C187:C190)</f>
        <v>3616</v>
      </c>
      <c r="D186" s="29">
        <f t="shared" si="8"/>
        <v>101.28851540616246</v>
      </c>
      <c r="E186" s="97">
        <v>30.447330447330444</v>
      </c>
    </row>
    <row r="187" spans="1:5" ht="23.4" customHeight="1">
      <c r="A187" s="32" t="s">
        <v>10</v>
      </c>
      <c r="B187" s="30">
        <v>1600</v>
      </c>
      <c r="C187" s="30">
        <v>1607</v>
      </c>
      <c r="D187" s="29">
        <f t="shared" si="8"/>
        <v>100.4375</v>
      </c>
      <c r="E187" s="97">
        <v>-0.1243008079552517</v>
      </c>
    </row>
    <row r="188" spans="1:5" ht="23.4" customHeight="1">
      <c r="A188" s="32" t="s">
        <v>11</v>
      </c>
      <c r="B188" s="30">
        <v>620</v>
      </c>
      <c r="C188" s="30">
        <v>617</v>
      </c>
      <c r="D188" s="29">
        <f t="shared" si="8"/>
        <v>99.516129032258064</v>
      </c>
      <c r="E188" s="97">
        <v>-11.223021582733812</v>
      </c>
    </row>
    <row r="189" spans="1:5" ht="23.4" customHeight="1">
      <c r="A189" s="32" t="s">
        <v>1184</v>
      </c>
      <c r="B189" s="30">
        <v>1300</v>
      </c>
      <c r="C189" s="30">
        <v>1334</v>
      </c>
      <c r="D189" s="29">
        <f t="shared" si="8"/>
        <v>102.61538461538461</v>
      </c>
      <c r="E189" s="97">
        <v>233.5</v>
      </c>
    </row>
    <row r="190" spans="1:5" ht="23.4" customHeight="1">
      <c r="A190" s="31" t="s">
        <v>314</v>
      </c>
      <c r="B190" s="28">
        <v>50</v>
      </c>
      <c r="C190" s="28">
        <v>58</v>
      </c>
      <c r="D190" s="29">
        <f t="shared" si="8"/>
        <v>115.99999999999999</v>
      </c>
      <c r="E190" s="97">
        <v>-14.705882352941178</v>
      </c>
    </row>
    <row r="191" spans="1:5" s="13" customFormat="1" ht="23.4" customHeight="1">
      <c r="A191" s="24" t="s">
        <v>315</v>
      </c>
      <c r="B191" s="25">
        <f>SUM(B192:B197)</f>
        <v>1430</v>
      </c>
      <c r="C191" s="25">
        <f>SUM(C192:C197)</f>
        <v>1437</v>
      </c>
      <c r="D191" s="121">
        <f t="shared" si="8"/>
        <v>100.48951048951049</v>
      </c>
      <c r="E191" s="122">
        <v>-43.402914533280814</v>
      </c>
    </row>
    <row r="192" spans="1:5" ht="23.4" customHeight="1">
      <c r="A192" s="32" t="s">
        <v>10</v>
      </c>
      <c r="B192" s="28">
        <v>600</v>
      </c>
      <c r="C192" s="28">
        <v>597</v>
      </c>
      <c r="D192" s="29">
        <f t="shared" si="8"/>
        <v>99.5</v>
      </c>
      <c r="E192" s="97">
        <v>-6.5727699530516439</v>
      </c>
    </row>
    <row r="193" spans="1:5" ht="23.4" customHeight="1">
      <c r="A193" s="31" t="s">
        <v>11</v>
      </c>
      <c r="B193" s="28">
        <v>210</v>
      </c>
      <c r="C193" s="28">
        <v>216</v>
      </c>
      <c r="D193" s="29">
        <f t="shared" si="8"/>
        <v>102.85714285714285</v>
      </c>
      <c r="E193" s="97">
        <v>19.337016574585636</v>
      </c>
    </row>
    <row r="194" spans="1:5" ht="23.4" customHeight="1">
      <c r="A194" s="31" t="s">
        <v>1036</v>
      </c>
      <c r="B194" s="28">
        <v>40</v>
      </c>
      <c r="C194" s="28">
        <v>41</v>
      </c>
      <c r="D194" s="29">
        <f t="shared" si="8"/>
        <v>102.49999999999999</v>
      </c>
      <c r="E194" s="97">
        <v>2.5</v>
      </c>
    </row>
    <row r="195" spans="1:5" ht="23.4" customHeight="1">
      <c r="A195" s="31" t="s">
        <v>1037</v>
      </c>
      <c r="B195" s="28"/>
      <c r="C195" s="28">
        <v>1</v>
      </c>
      <c r="D195" s="29"/>
      <c r="E195" s="97"/>
    </row>
    <row r="196" spans="1:5" ht="23.4" customHeight="1">
      <c r="A196" s="31" t="s">
        <v>319</v>
      </c>
      <c r="B196" s="28">
        <v>40</v>
      </c>
      <c r="C196" s="28">
        <v>41</v>
      </c>
      <c r="D196" s="29">
        <f t="shared" ref="D196:D205" si="9">C196/B196*100</f>
        <v>102.49999999999999</v>
      </c>
      <c r="E196" s="97">
        <v>-16.326530612244898</v>
      </c>
    </row>
    <row r="197" spans="1:5" ht="23.4" customHeight="1">
      <c r="A197" s="31" t="s">
        <v>322</v>
      </c>
      <c r="B197" s="28">
        <v>540</v>
      </c>
      <c r="C197" s="28">
        <v>541</v>
      </c>
      <c r="D197" s="29">
        <f t="shared" si="9"/>
        <v>100.18518518518518</v>
      </c>
      <c r="E197" s="97">
        <v>-66.809815950920253</v>
      </c>
    </row>
    <row r="198" spans="1:5" s="13" customFormat="1" ht="23.4" customHeight="1">
      <c r="A198" s="24" t="s">
        <v>1038</v>
      </c>
      <c r="B198" s="25">
        <v>11000</v>
      </c>
      <c r="C198" s="25">
        <f>C199</f>
        <v>10880</v>
      </c>
      <c r="D198" s="121">
        <f t="shared" si="9"/>
        <v>98.909090909090907</v>
      </c>
      <c r="E198" s="122">
        <v>155328.57142857142</v>
      </c>
    </row>
    <row r="199" spans="1:5" ht="23.4" customHeight="1">
      <c r="A199" s="31" t="s">
        <v>332</v>
      </c>
      <c r="B199" s="28">
        <v>11000</v>
      </c>
      <c r="C199" s="28">
        <v>10880</v>
      </c>
      <c r="D199" s="29">
        <f t="shared" si="9"/>
        <v>98.909090909090907</v>
      </c>
      <c r="E199" s="97">
        <v>155328.57142857142</v>
      </c>
    </row>
    <row r="200" spans="1:5" s="13" customFormat="1" ht="23.4" customHeight="1">
      <c r="A200" s="24" t="s">
        <v>338</v>
      </c>
      <c r="B200" s="25">
        <f>SUM(B201:B201)</f>
        <v>220</v>
      </c>
      <c r="C200" s="25">
        <f>SUM(C201:C201)</f>
        <v>218</v>
      </c>
      <c r="D200" s="121">
        <f t="shared" si="9"/>
        <v>99.090909090909093</v>
      </c>
      <c r="E200" s="122">
        <v>-18.352059925093634</v>
      </c>
    </row>
    <row r="201" spans="1:5" ht="23.4" customHeight="1">
      <c r="A201" s="31" t="s">
        <v>347</v>
      </c>
      <c r="B201" s="28">
        <v>220</v>
      </c>
      <c r="C201" s="28">
        <v>218</v>
      </c>
      <c r="D201" s="29">
        <f t="shared" si="9"/>
        <v>99.090909090909093</v>
      </c>
      <c r="E201" s="97">
        <v>-18.352059925093634</v>
      </c>
    </row>
    <row r="202" spans="1:5" s="13" customFormat="1" ht="23.4" customHeight="1">
      <c r="A202" s="33" t="s">
        <v>348</v>
      </c>
      <c r="B202" s="25">
        <f>SUM(B203:B207)</f>
        <v>635</v>
      </c>
      <c r="C202" s="25">
        <f>SUM(C203:C207)</f>
        <v>653</v>
      </c>
      <c r="D202" s="121">
        <f t="shared" si="9"/>
        <v>102.83464566929135</v>
      </c>
      <c r="E202" s="122">
        <v>8.6522462562396019</v>
      </c>
    </row>
    <row r="203" spans="1:5" ht="23.4" customHeight="1">
      <c r="A203" s="32" t="s">
        <v>351</v>
      </c>
      <c r="B203" s="34">
        <v>35</v>
      </c>
      <c r="C203" s="34">
        <v>35</v>
      </c>
      <c r="D203" s="29">
        <f t="shared" si="9"/>
        <v>100</v>
      </c>
      <c r="E203" s="97">
        <v>6.0606060606060606</v>
      </c>
    </row>
    <row r="204" spans="1:5" ht="23.4" customHeight="1">
      <c r="A204" s="31" t="s">
        <v>353</v>
      </c>
      <c r="B204" s="28">
        <v>230</v>
      </c>
      <c r="C204" s="28">
        <v>228</v>
      </c>
      <c r="D204" s="29">
        <f t="shared" si="9"/>
        <v>99.130434782608702</v>
      </c>
      <c r="E204" s="97">
        <v>8.5714285714285712</v>
      </c>
    </row>
    <row r="205" spans="1:5" ht="23.4" customHeight="1">
      <c r="A205" s="31" t="s">
        <v>354</v>
      </c>
      <c r="B205" s="28">
        <v>100</v>
      </c>
      <c r="C205" s="28">
        <v>110</v>
      </c>
      <c r="D205" s="29">
        <f t="shared" si="9"/>
        <v>110.00000000000001</v>
      </c>
      <c r="E205" s="97">
        <v>13.402061855670103</v>
      </c>
    </row>
    <row r="206" spans="1:5" ht="23.4" customHeight="1">
      <c r="A206" s="31" t="s">
        <v>1185</v>
      </c>
      <c r="B206" s="28"/>
      <c r="C206" s="28">
        <v>9</v>
      </c>
      <c r="D206" s="29"/>
      <c r="E206" s="97"/>
    </row>
    <row r="207" spans="1:5" ht="23.4" customHeight="1">
      <c r="A207" s="31" t="s">
        <v>355</v>
      </c>
      <c r="B207" s="28">
        <v>270</v>
      </c>
      <c r="C207" s="28">
        <v>271</v>
      </c>
      <c r="D207" s="29">
        <f>C207/B207*100</f>
        <v>100.37037037037038</v>
      </c>
      <c r="E207" s="97">
        <v>3.8314176245210727</v>
      </c>
    </row>
    <row r="208" spans="1:5" s="13" customFormat="1" ht="23.4" customHeight="1">
      <c r="A208" s="24" t="s">
        <v>356</v>
      </c>
      <c r="B208" s="25">
        <f>SUM(B209:B212)</f>
        <v>200</v>
      </c>
      <c r="C208" s="25">
        <f>SUM(C209:C212)</f>
        <v>209</v>
      </c>
      <c r="D208" s="121">
        <f>C208/B208*100</f>
        <v>104.5</v>
      </c>
      <c r="E208" s="122">
        <v>25.149700598802394</v>
      </c>
    </row>
    <row r="209" spans="1:5" ht="23.4" customHeight="1">
      <c r="A209" s="31" t="s">
        <v>1039</v>
      </c>
      <c r="B209" s="28">
        <v>170</v>
      </c>
      <c r="C209" s="28">
        <v>174</v>
      </c>
      <c r="D209" s="29">
        <f>C209/B209*100</f>
        <v>102.35294117647058</v>
      </c>
      <c r="E209" s="97">
        <v>17.567567567567568</v>
      </c>
    </row>
    <row r="210" spans="1:5" ht="23.4" customHeight="1">
      <c r="A210" s="31" t="s">
        <v>358</v>
      </c>
      <c r="B210" s="28">
        <v>30</v>
      </c>
      <c r="C210" s="28">
        <v>31</v>
      </c>
      <c r="D210" s="29">
        <f>C210/B210*100</f>
        <v>103.33333333333334</v>
      </c>
      <c r="E210" s="97">
        <v>106.66666666666667</v>
      </c>
    </row>
    <row r="211" spans="1:5" ht="23.4" customHeight="1">
      <c r="A211" s="31" t="s">
        <v>75</v>
      </c>
      <c r="B211" s="28"/>
      <c r="C211" s="28">
        <v>3</v>
      </c>
      <c r="D211" s="29"/>
      <c r="E211" s="97">
        <v>50</v>
      </c>
    </row>
    <row r="212" spans="1:5" ht="23.4" customHeight="1">
      <c r="A212" s="31" t="s">
        <v>361</v>
      </c>
      <c r="B212" s="28"/>
      <c r="C212" s="28">
        <v>1</v>
      </c>
      <c r="D212" s="29"/>
      <c r="E212" s="97">
        <v>-50</v>
      </c>
    </row>
    <row r="213" spans="1:5" s="13" customFormat="1" ht="23.4" customHeight="1">
      <c r="A213" s="24" t="s">
        <v>362</v>
      </c>
      <c r="B213" s="25">
        <f>SUM(B214:B219)</f>
        <v>1300</v>
      </c>
      <c r="C213" s="25">
        <f>SUM(C214:C219)</f>
        <v>1297</v>
      </c>
      <c r="D213" s="121">
        <f t="shared" ref="D213:D231" si="10">C213/B213*100</f>
        <v>99.769230769230759</v>
      </c>
      <c r="E213" s="122">
        <v>-42.175657601426657</v>
      </c>
    </row>
    <row r="214" spans="1:5" ht="23.4" customHeight="1">
      <c r="A214" s="31" t="s">
        <v>363</v>
      </c>
      <c r="B214" s="28">
        <v>50</v>
      </c>
      <c r="C214" s="28">
        <v>47</v>
      </c>
      <c r="D214" s="29">
        <f t="shared" si="10"/>
        <v>94</v>
      </c>
      <c r="E214" s="97">
        <v>0</v>
      </c>
    </row>
    <row r="215" spans="1:5" ht="23.4" customHeight="1">
      <c r="A215" s="31" t="s">
        <v>364</v>
      </c>
      <c r="B215" s="28">
        <v>245</v>
      </c>
      <c r="C215" s="28">
        <v>248</v>
      </c>
      <c r="D215" s="29">
        <f t="shared" si="10"/>
        <v>101.22448979591836</v>
      </c>
      <c r="E215" s="97">
        <v>-67.411300919842304</v>
      </c>
    </row>
    <row r="216" spans="1:5" ht="23.4" customHeight="1">
      <c r="A216" s="31" t="s">
        <v>366</v>
      </c>
      <c r="B216" s="28">
        <v>400</v>
      </c>
      <c r="C216" s="28">
        <v>406</v>
      </c>
      <c r="D216" s="29">
        <f t="shared" si="10"/>
        <v>101.49999999999999</v>
      </c>
      <c r="E216" s="97">
        <v>-61.589403973509938</v>
      </c>
    </row>
    <row r="217" spans="1:5" ht="23.4" customHeight="1">
      <c r="A217" s="32" t="s">
        <v>367</v>
      </c>
      <c r="B217" s="28">
        <v>220</v>
      </c>
      <c r="C217" s="28">
        <v>222</v>
      </c>
      <c r="D217" s="29">
        <f t="shared" si="10"/>
        <v>100.90909090909091</v>
      </c>
      <c r="E217" s="97">
        <v>30.588235294117649</v>
      </c>
    </row>
    <row r="218" spans="1:5" ht="23.4" customHeight="1">
      <c r="A218" s="32" t="s">
        <v>1040</v>
      </c>
      <c r="B218" s="28">
        <v>350</v>
      </c>
      <c r="C218" s="28">
        <v>340</v>
      </c>
      <c r="D218" s="29">
        <f t="shared" si="10"/>
        <v>97.142857142857139</v>
      </c>
      <c r="E218" s="97">
        <v>96.531791907514446</v>
      </c>
    </row>
    <row r="219" spans="1:5" ht="23.4" customHeight="1">
      <c r="A219" s="31" t="s">
        <v>368</v>
      </c>
      <c r="B219" s="28">
        <v>35</v>
      </c>
      <c r="C219" s="28">
        <v>34</v>
      </c>
      <c r="D219" s="29">
        <f t="shared" si="10"/>
        <v>97.142857142857139</v>
      </c>
      <c r="E219" s="97">
        <v>-2.8571428571428572</v>
      </c>
    </row>
    <row r="220" spans="1:5" s="13" customFormat="1" ht="23.4" customHeight="1">
      <c r="A220" s="24" t="s">
        <v>369</v>
      </c>
      <c r="B220" s="25">
        <f>SUM(B221:B224)</f>
        <v>967</v>
      </c>
      <c r="C220" s="25">
        <f>SUM(C221:C224)</f>
        <v>992</v>
      </c>
      <c r="D220" s="121">
        <f t="shared" si="10"/>
        <v>102.58531540847984</v>
      </c>
      <c r="E220" s="122">
        <v>17.396449704142011</v>
      </c>
    </row>
    <row r="221" spans="1:5" ht="23.4" customHeight="1">
      <c r="A221" s="32" t="s">
        <v>10</v>
      </c>
      <c r="B221" s="28">
        <v>260</v>
      </c>
      <c r="C221" s="28">
        <v>253</v>
      </c>
      <c r="D221" s="29">
        <f t="shared" si="10"/>
        <v>97.307692307692307</v>
      </c>
      <c r="E221" s="97">
        <v>-7.3260073260073266</v>
      </c>
    </row>
    <row r="222" spans="1:5" ht="23.4" customHeight="1">
      <c r="A222" s="31" t="s">
        <v>11</v>
      </c>
      <c r="B222" s="28">
        <v>20</v>
      </c>
      <c r="C222" s="28">
        <v>19</v>
      </c>
      <c r="D222" s="29">
        <f t="shared" si="10"/>
        <v>95</v>
      </c>
      <c r="E222" s="97">
        <v>-13.636363636363635</v>
      </c>
    </row>
    <row r="223" spans="1:5" ht="23.4" customHeight="1">
      <c r="A223" s="31" t="s">
        <v>373</v>
      </c>
      <c r="B223" s="28">
        <v>420</v>
      </c>
      <c r="C223" s="28">
        <v>425</v>
      </c>
      <c r="D223" s="29">
        <f t="shared" si="10"/>
        <v>101.19047619047619</v>
      </c>
      <c r="E223" s="97">
        <v>45.547945205479451</v>
      </c>
    </row>
    <row r="224" spans="1:5" ht="23.4" customHeight="1">
      <c r="A224" s="31" t="s">
        <v>374</v>
      </c>
      <c r="B224" s="28">
        <v>267</v>
      </c>
      <c r="C224" s="28">
        <v>295</v>
      </c>
      <c r="D224" s="29">
        <f t="shared" si="10"/>
        <v>110.48689138576779</v>
      </c>
      <c r="E224" s="97">
        <v>14.34108527131783</v>
      </c>
    </row>
    <row r="225" spans="1:5" s="13" customFormat="1" ht="23.4" customHeight="1">
      <c r="A225" s="24" t="s">
        <v>380</v>
      </c>
      <c r="B225" s="25">
        <f>B226</f>
        <v>10</v>
      </c>
      <c r="C225" s="25">
        <f>C226</f>
        <v>10</v>
      </c>
      <c r="D225" s="121">
        <f t="shared" si="10"/>
        <v>100</v>
      </c>
      <c r="E225" s="122">
        <v>0</v>
      </c>
    </row>
    <row r="226" spans="1:5" ht="23.4" customHeight="1">
      <c r="A226" s="31" t="s">
        <v>381</v>
      </c>
      <c r="B226" s="28">
        <v>10</v>
      </c>
      <c r="C226" s="28">
        <v>10</v>
      </c>
      <c r="D226" s="29">
        <f t="shared" si="10"/>
        <v>100</v>
      </c>
      <c r="E226" s="97">
        <v>0</v>
      </c>
    </row>
    <row r="227" spans="1:5" s="13" customFormat="1" ht="23.4" customHeight="1">
      <c r="A227" s="24" t="s">
        <v>382</v>
      </c>
      <c r="B227" s="25">
        <f>SUM(B228:B229)</f>
        <v>570</v>
      </c>
      <c r="C227" s="25">
        <f>SUM(C228:C229)</f>
        <v>547</v>
      </c>
      <c r="D227" s="121">
        <f t="shared" si="10"/>
        <v>95.964912280701753</v>
      </c>
      <c r="E227" s="122">
        <v>23.47629796839729</v>
      </c>
    </row>
    <row r="228" spans="1:5" ht="23.4" customHeight="1">
      <c r="A228" s="31" t="s">
        <v>383</v>
      </c>
      <c r="B228" s="28">
        <v>150</v>
      </c>
      <c r="C228" s="28">
        <v>146</v>
      </c>
      <c r="D228" s="29">
        <f t="shared" si="10"/>
        <v>97.333333333333343</v>
      </c>
      <c r="E228" s="97">
        <v>4.2857142857142856</v>
      </c>
    </row>
    <row r="229" spans="1:5" ht="23.4" customHeight="1">
      <c r="A229" s="31" t="s">
        <v>384</v>
      </c>
      <c r="B229" s="28">
        <v>420</v>
      </c>
      <c r="C229" s="28">
        <v>401</v>
      </c>
      <c r="D229" s="29">
        <f t="shared" si="10"/>
        <v>95.476190476190482</v>
      </c>
      <c r="E229" s="97">
        <v>32.343234323432341</v>
      </c>
    </row>
    <row r="230" spans="1:5" s="13" customFormat="1" ht="23.4" customHeight="1">
      <c r="A230" s="24" t="s">
        <v>385</v>
      </c>
      <c r="B230" s="25">
        <f>SUM(B231:B232)</f>
        <v>750</v>
      </c>
      <c r="C230" s="25">
        <f>SUM(C231:C232)</f>
        <v>746</v>
      </c>
      <c r="D230" s="121">
        <f t="shared" si="10"/>
        <v>99.466666666666669</v>
      </c>
      <c r="E230" s="122">
        <v>-17.018909899888765</v>
      </c>
    </row>
    <row r="231" spans="1:5" ht="23.4" customHeight="1">
      <c r="A231" s="31" t="s">
        <v>386</v>
      </c>
      <c r="B231" s="28">
        <v>750</v>
      </c>
      <c r="C231" s="28">
        <v>745</v>
      </c>
      <c r="D231" s="29">
        <f t="shared" si="10"/>
        <v>99.333333333333329</v>
      </c>
      <c r="E231" s="97">
        <v>-16.666666666666664</v>
      </c>
    </row>
    <row r="232" spans="1:5" ht="23.4" customHeight="1">
      <c r="A232" s="31" t="s">
        <v>387</v>
      </c>
      <c r="B232" s="28"/>
      <c r="C232" s="28">
        <v>1</v>
      </c>
      <c r="D232" s="29"/>
      <c r="E232" s="97">
        <v>-80</v>
      </c>
    </row>
    <row r="233" spans="1:5" s="13" customFormat="1" ht="23.4" customHeight="1">
      <c r="A233" s="24" t="s">
        <v>388</v>
      </c>
      <c r="B233" s="25">
        <f>SUM(B234:B234)</f>
        <v>340</v>
      </c>
      <c r="C233" s="25">
        <f>SUM(C234:C234)</f>
        <v>339</v>
      </c>
      <c r="D233" s="121">
        <f t="shared" ref="D233:D253" si="11">C233/B233*100</f>
        <v>99.705882352941174</v>
      </c>
      <c r="E233" s="122">
        <v>87.292817679558013</v>
      </c>
    </row>
    <row r="234" spans="1:5" ht="23.4" customHeight="1">
      <c r="A234" s="31" t="s">
        <v>390</v>
      </c>
      <c r="B234" s="28">
        <v>340</v>
      </c>
      <c r="C234" s="28">
        <v>339</v>
      </c>
      <c r="D234" s="29">
        <f t="shared" si="11"/>
        <v>99.705882352941174</v>
      </c>
      <c r="E234" s="97">
        <v>87.292817679558013</v>
      </c>
    </row>
    <row r="235" spans="1:5" s="13" customFormat="1" ht="23.4" customHeight="1">
      <c r="A235" s="24" t="s">
        <v>394</v>
      </c>
      <c r="B235" s="25">
        <f>SUM(B236:B236)</f>
        <v>480</v>
      </c>
      <c r="C235" s="25">
        <f>SUM(C236:C236)</f>
        <v>479</v>
      </c>
      <c r="D235" s="121">
        <f t="shared" si="11"/>
        <v>99.791666666666671</v>
      </c>
      <c r="E235" s="122">
        <v>-2.6422764227642279</v>
      </c>
    </row>
    <row r="236" spans="1:5" ht="23.4" customHeight="1">
      <c r="A236" s="31" t="s">
        <v>396</v>
      </c>
      <c r="B236" s="28">
        <v>480</v>
      </c>
      <c r="C236" s="28">
        <v>479</v>
      </c>
      <c r="D236" s="29">
        <f t="shared" si="11"/>
        <v>99.791666666666671</v>
      </c>
      <c r="E236" s="97">
        <v>-2.6422764227642279</v>
      </c>
    </row>
    <row r="237" spans="1:5" s="13" customFormat="1" ht="23.4" customHeight="1">
      <c r="A237" s="24" t="s">
        <v>397</v>
      </c>
      <c r="B237" s="25">
        <f>SUM(B238:B240)</f>
        <v>17600</v>
      </c>
      <c r="C237" s="25">
        <f>SUM(C238:C240)</f>
        <v>17051</v>
      </c>
      <c r="D237" s="121">
        <f t="shared" si="11"/>
        <v>96.880681818181813</v>
      </c>
      <c r="E237" s="122">
        <v>58.584449404761905</v>
      </c>
    </row>
    <row r="238" spans="1:5" ht="23.4" customHeight="1">
      <c r="A238" s="31" t="s">
        <v>398</v>
      </c>
      <c r="B238" s="28">
        <v>300</v>
      </c>
      <c r="C238" s="28">
        <v>200</v>
      </c>
      <c r="D238" s="29">
        <f t="shared" si="11"/>
        <v>66.666666666666657</v>
      </c>
      <c r="E238" s="97">
        <v>-33.333333333333329</v>
      </c>
    </row>
    <row r="239" spans="1:5" ht="23.4" customHeight="1">
      <c r="A239" s="31" t="s">
        <v>399</v>
      </c>
      <c r="B239" s="28">
        <v>15000</v>
      </c>
      <c r="C239" s="28">
        <v>14551</v>
      </c>
      <c r="D239" s="29">
        <f t="shared" si="11"/>
        <v>97.006666666666661</v>
      </c>
      <c r="E239" s="97">
        <v>46.065047179281272</v>
      </c>
    </row>
    <row r="240" spans="1:5" ht="23.4" customHeight="1">
      <c r="A240" s="31" t="s">
        <v>400</v>
      </c>
      <c r="B240" s="28">
        <v>2300</v>
      </c>
      <c r="C240" s="28">
        <v>2300</v>
      </c>
      <c r="D240" s="29">
        <f t="shared" si="11"/>
        <v>100</v>
      </c>
      <c r="E240" s="97">
        <v>369.38775510204079</v>
      </c>
    </row>
    <row r="241" spans="1:5" s="13" customFormat="1" ht="23.4" customHeight="1">
      <c r="A241" s="24" t="s">
        <v>1041</v>
      </c>
      <c r="B241" s="25">
        <f>SUM(B242:B244)</f>
        <v>178</v>
      </c>
      <c r="C241" s="25">
        <f>SUM(C242:C244)</f>
        <v>167</v>
      </c>
      <c r="D241" s="121">
        <f t="shared" si="11"/>
        <v>93.82022471910112</v>
      </c>
      <c r="E241" s="122">
        <v>-2.9069767441860463</v>
      </c>
    </row>
    <row r="242" spans="1:5" ht="23.4" customHeight="1">
      <c r="A242" s="31" t="s">
        <v>11</v>
      </c>
      <c r="B242" s="28">
        <v>18</v>
      </c>
      <c r="C242" s="28">
        <v>16</v>
      </c>
      <c r="D242" s="29">
        <f t="shared" si="11"/>
        <v>88.888888888888886</v>
      </c>
      <c r="E242" s="97">
        <v>-5.8823529411764701</v>
      </c>
    </row>
    <row r="243" spans="1:5" ht="23.4" customHeight="1">
      <c r="A243" s="31" t="s">
        <v>316</v>
      </c>
      <c r="B243" s="28">
        <v>100</v>
      </c>
      <c r="C243" s="28">
        <v>81</v>
      </c>
      <c r="D243" s="29">
        <f t="shared" si="11"/>
        <v>81</v>
      </c>
      <c r="E243" s="97">
        <v>-21.359223300970871</v>
      </c>
    </row>
    <row r="244" spans="1:5" ht="23.4" customHeight="1">
      <c r="A244" s="32" t="s">
        <v>1042</v>
      </c>
      <c r="B244" s="28">
        <v>60</v>
      </c>
      <c r="C244" s="28">
        <v>70</v>
      </c>
      <c r="D244" s="29">
        <f t="shared" si="11"/>
        <v>116.66666666666667</v>
      </c>
      <c r="E244" s="97">
        <v>34.615384615384613</v>
      </c>
    </row>
    <row r="245" spans="1:5" s="13" customFormat="1" ht="23.4" customHeight="1">
      <c r="A245" s="24" t="s">
        <v>406</v>
      </c>
      <c r="B245" s="25">
        <f>B246</f>
        <v>750</v>
      </c>
      <c r="C245" s="25">
        <f>C246</f>
        <v>762</v>
      </c>
      <c r="D245" s="121">
        <f t="shared" si="11"/>
        <v>101.6</v>
      </c>
      <c r="E245" s="122">
        <v>9.9567099567099575</v>
      </c>
    </row>
    <row r="246" spans="1:5" ht="23.4" customHeight="1">
      <c r="A246" s="31" t="s">
        <v>407</v>
      </c>
      <c r="B246" s="28">
        <v>750</v>
      </c>
      <c r="C246" s="28">
        <v>762</v>
      </c>
      <c r="D246" s="29">
        <f t="shared" si="11"/>
        <v>101.6</v>
      </c>
      <c r="E246" s="97">
        <v>9.9567099567099575</v>
      </c>
    </row>
    <row r="247" spans="1:5" s="13" customFormat="1" ht="23.4" customHeight="1">
      <c r="A247" s="24" t="s">
        <v>1043</v>
      </c>
      <c r="B247" s="25">
        <f>B248+B252+B255+B258+B265+B267+B272+B276+B279+B281+B283</f>
        <v>24950</v>
      </c>
      <c r="C247" s="25">
        <f>C248+C252+C255+C258+C265+C267+C272+C276+C279+C281+C283</f>
        <v>29078</v>
      </c>
      <c r="D247" s="121">
        <f t="shared" si="11"/>
        <v>116.54509018036072</v>
      </c>
      <c r="E247" s="122">
        <v>21.665271966527197</v>
      </c>
    </row>
    <row r="248" spans="1:5" s="13" customFormat="1" ht="23.4" customHeight="1">
      <c r="A248" s="24" t="s">
        <v>1044</v>
      </c>
      <c r="B248" s="25">
        <f>SUM(B249:B251)</f>
        <v>1800</v>
      </c>
      <c r="C248" s="25">
        <f>SUM(C249:C251)</f>
        <v>1955</v>
      </c>
      <c r="D248" s="121">
        <f t="shared" si="11"/>
        <v>108.6111111111111</v>
      </c>
      <c r="E248" s="122">
        <v>2.1421107628004177</v>
      </c>
    </row>
    <row r="249" spans="1:5" ht="23.4" customHeight="1">
      <c r="A249" s="31" t="s">
        <v>10</v>
      </c>
      <c r="B249" s="28">
        <v>900</v>
      </c>
      <c r="C249" s="28">
        <v>941</v>
      </c>
      <c r="D249" s="29">
        <f t="shared" si="11"/>
        <v>104.55555555555556</v>
      </c>
      <c r="E249" s="97">
        <v>-4.2726347914547302</v>
      </c>
    </row>
    <row r="250" spans="1:5" ht="23.4" customHeight="1">
      <c r="A250" s="31" t="s">
        <v>11</v>
      </c>
      <c r="B250" s="28">
        <v>650</v>
      </c>
      <c r="C250" s="28">
        <v>718</v>
      </c>
      <c r="D250" s="29">
        <f t="shared" si="11"/>
        <v>110.46153846153845</v>
      </c>
      <c r="E250" s="97">
        <v>11.145510835913312</v>
      </c>
    </row>
    <row r="251" spans="1:5" ht="23.4" customHeight="1">
      <c r="A251" s="32" t="s">
        <v>1045</v>
      </c>
      <c r="B251" s="28">
        <v>250</v>
      </c>
      <c r="C251" s="28">
        <v>296</v>
      </c>
      <c r="D251" s="29">
        <f t="shared" si="11"/>
        <v>118.39999999999999</v>
      </c>
      <c r="E251" s="97">
        <v>3.8596491228070176</v>
      </c>
    </row>
    <row r="252" spans="1:5" s="13" customFormat="1" ht="23.4" customHeight="1">
      <c r="A252" s="33" t="s">
        <v>411</v>
      </c>
      <c r="B252" s="25">
        <f>SUM(B253:B254)</f>
        <v>7800</v>
      </c>
      <c r="C252" s="25">
        <f>SUM(C253:C254)</f>
        <v>9509</v>
      </c>
      <c r="D252" s="121">
        <f t="shared" si="11"/>
        <v>121.91025641025641</v>
      </c>
      <c r="E252" s="122">
        <v>29.568061043738929</v>
      </c>
    </row>
    <row r="253" spans="1:5" ht="23.4" customHeight="1">
      <c r="A253" s="32" t="s">
        <v>412</v>
      </c>
      <c r="B253" s="28">
        <v>7800</v>
      </c>
      <c r="C253" s="28">
        <v>9248</v>
      </c>
      <c r="D253" s="29">
        <f t="shared" si="11"/>
        <v>118.56410256410257</v>
      </c>
      <c r="E253" s="97">
        <v>26.011718217740835</v>
      </c>
    </row>
    <row r="254" spans="1:5" ht="23.4" customHeight="1">
      <c r="A254" s="32" t="s">
        <v>423</v>
      </c>
      <c r="B254" s="28"/>
      <c r="C254" s="28">
        <v>261</v>
      </c>
      <c r="D254" s="29"/>
      <c r="E254" s="97"/>
    </row>
    <row r="255" spans="1:5" s="13" customFormat="1" ht="23.4" customHeight="1">
      <c r="A255" s="24" t="s">
        <v>424</v>
      </c>
      <c r="B255" s="25">
        <f>SUM(B256:B257)</f>
        <v>1250</v>
      </c>
      <c r="C255" s="25">
        <f>SUM(C256:C257)</f>
        <v>1430</v>
      </c>
      <c r="D255" s="121">
        <f t="shared" ref="D255:D277" si="12">C255/B255*100</f>
        <v>114.39999999999999</v>
      </c>
      <c r="E255" s="122">
        <v>192.43353783231083</v>
      </c>
    </row>
    <row r="256" spans="1:5" ht="23.4" customHeight="1">
      <c r="A256" s="31" t="s">
        <v>426</v>
      </c>
      <c r="B256" s="28">
        <v>150</v>
      </c>
      <c r="C256" s="28">
        <v>170</v>
      </c>
      <c r="D256" s="29">
        <f t="shared" si="12"/>
        <v>113.33333333333333</v>
      </c>
      <c r="E256" s="97">
        <v>-23.766816143497756</v>
      </c>
    </row>
    <row r="257" spans="1:5" ht="23.4" customHeight="1">
      <c r="A257" s="31" t="s">
        <v>427</v>
      </c>
      <c r="B257" s="28">
        <v>1100</v>
      </c>
      <c r="C257" s="28">
        <v>1260</v>
      </c>
      <c r="D257" s="29">
        <f t="shared" si="12"/>
        <v>114.54545454545455</v>
      </c>
      <c r="E257" s="97">
        <v>373.68421052631578</v>
      </c>
    </row>
    <row r="258" spans="1:5" s="13" customFormat="1" ht="23.4" customHeight="1">
      <c r="A258" s="33" t="s">
        <v>428</v>
      </c>
      <c r="B258" s="25">
        <f>SUM(B259:B264)</f>
        <v>3550</v>
      </c>
      <c r="C258" s="25">
        <f>SUM(C259:C264)</f>
        <v>3892</v>
      </c>
      <c r="D258" s="121">
        <f t="shared" si="12"/>
        <v>109.63380281690141</v>
      </c>
      <c r="E258" s="122">
        <v>9.4488188976377945</v>
      </c>
    </row>
    <row r="259" spans="1:5" ht="23.4" customHeight="1">
      <c r="A259" s="31" t="s">
        <v>429</v>
      </c>
      <c r="B259" s="28">
        <v>850</v>
      </c>
      <c r="C259" s="28">
        <v>939</v>
      </c>
      <c r="D259" s="29">
        <f t="shared" si="12"/>
        <v>110.47058823529412</v>
      </c>
      <c r="E259" s="97">
        <v>12.455089820359282</v>
      </c>
    </row>
    <row r="260" spans="1:5" ht="23.4" customHeight="1">
      <c r="A260" s="31" t="s">
        <v>430</v>
      </c>
      <c r="B260" s="28">
        <v>520</v>
      </c>
      <c r="C260" s="28">
        <v>583</v>
      </c>
      <c r="D260" s="29">
        <f t="shared" si="12"/>
        <v>112.11538461538461</v>
      </c>
      <c r="E260" s="97">
        <v>12.115384615384615</v>
      </c>
    </row>
    <row r="261" spans="1:5" ht="23.4" customHeight="1">
      <c r="A261" s="32" t="s">
        <v>431</v>
      </c>
      <c r="B261" s="28">
        <v>520</v>
      </c>
      <c r="C261" s="28">
        <v>501</v>
      </c>
      <c r="D261" s="29">
        <f t="shared" si="12"/>
        <v>96.346153846153854</v>
      </c>
      <c r="E261" s="97">
        <v>-4.0229885057471266</v>
      </c>
    </row>
    <row r="262" spans="1:5" ht="23.4" customHeight="1">
      <c r="A262" s="31" t="s">
        <v>436</v>
      </c>
      <c r="B262" s="28">
        <v>580</v>
      </c>
      <c r="C262" s="28">
        <v>668</v>
      </c>
      <c r="D262" s="29">
        <f t="shared" si="12"/>
        <v>115.17241379310346</v>
      </c>
      <c r="E262" s="97">
        <v>8.2658022690437605</v>
      </c>
    </row>
    <row r="263" spans="1:5" ht="23.4" customHeight="1">
      <c r="A263" s="31" t="s">
        <v>1046</v>
      </c>
      <c r="B263" s="28">
        <v>850</v>
      </c>
      <c r="C263" s="28">
        <v>947</v>
      </c>
      <c r="D263" s="29">
        <f t="shared" si="12"/>
        <v>111.41176470588235</v>
      </c>
      <c r="E263" s="97">
        <v>10.116279069767442</v>
      </c>
    </row>
    <row r="264" spans="1:5" ht="23.4" customHeight="1">
      <c r="A264" s="31" t="s">
        <v>439</v>
      </c>
      <c r="B264" s="28">
        <v>230</v>
      </c>
      <c r="C264" s="28">
        <v>254</v>
      </c>
      <c r="D264" s="29">
        <f t="shared" si="12"/>
        <v>110.43478260869566</v>
      </c>
      <c r="E264" s="97">
        <v>25.742574257425744</v>
      </c>
    </row>
    <row r="265" spans="1:5" s="13" customFormat="1" ht="23.4" customHeight="1">
      <c r="A265" s="24" t="s">
        <v>443</v>
      </c>
      <c r="B265" s="25">
        <f>SUM(B266:B266)</f>
        <v>670</v>
      </c>
      <c r="C265" s="25">
        <f>SUM(C266:C266)</f>
        <v>815</v>
      </c>
      <c r="D265" s="121">
        <f t="shared" si="12"/>
        <v>121.64179104477613</v>
      </c>
      <c r="E265" s="122">
        <v>29.160063391442154</v>
      </c>
    </row>
    <row r="266" spans="1:5" ht="23.4" customHeight="1">
      <c r="A266" s="31" t="s">
        <v>446</v>
      </c>
      <c r="B266" s="28">
        <v>670</v>
      </c>
      <c r="C266" s="28">
        <v>815</v>
      </c>
      <c r="D266" s="29">
        <f t="shared" si="12"/>
        <v>121.64179104477613</v>
      </c>
      <c r="E266" s="97">
        <v>29.160063391442154</v>
      </c>
    </row>
    <row r="267" spans="1:5" s="13" customFormat="1" ht="23.4" customHeight="1">
      <c r="A267" s="24" t="s">
        <v>453</v>
      </c>
      <c r="B267" s="25">
        <f>SUM(B268:B271)</f>
        <v>5480</v>
      </c>
      <c r="C267" s="25">
        <f>SUM(C268:C271)</f>
        <v>6512</v>
      </c>
      <c r="D267" s="121">
        <f t="shared" si="12"/>
        <v>118.83211678832117</v>
      </c>
      <c r="E267" s="122">
        <v>22.728986053524309</v>
      </c>
    </row>
    <row r="268" spans="1:5" ht="23.4" customHeight="1">
      <c r="A268" s="32" t="s">
        <v>454</v>
      </c>
      <c r="B268" s="28">
        <v>1350</v>
      </c>
      <c r="C268" s="28">
        <v>1590</v>
      </c>
      <c r="D268" s="29">
        <f t="shared" si="12"/>
        <v>117.77777777777779</v>
      </c>
      <c r="E268" s="97">
        <v>5.298013245033113</v>
      </c>
    </row>
    <row r="269" spans="1:5" ht="23.4" customHeight="1">
      <c r="A269" s="31" t="s">
        <v>455</v>
      </c>
      <c r="B269" s="28">
        <v>1350</v>
      </c>
      <c r="C269" s="28">
        <v>1617</v>
      </c>
      <c r="D269" s="29">
        <f t="shared" si="12"/>
        <v>119.77777777777779</v>
      </c>
      <c r="E269" s="97">
        <v>10.526315789473683</v>
      </c>
    </row>
    <row r="270" spans="1:5" ht="23.4" customHeight="1">
      <c r="A270" s="31" t="s">
        <v>456</v>
      </c>
      <c r="B270" s="28">
        <v>2600</v>
      </c>
      <c r="C270" s="28">
        <v>3091</v>
      </c>
      <c r="D270" s="29">
        <f t="shared" si="12"/>
        <v>118.88461538461539</v>
      </c>
      <c r="E270" s="97">
        <v>43.433874709976799</v>
      </c>
    </row>
    <row r="271" spans="1:5" ht="23.4" customHeight="1">
      <c r="A271" s="31" t="s">
        <v>457</v>
      </c>
      <c r="B271" s="28">
        <v>180</v>
      </c>
      <c r="C271" s="28">
        <v>214</v>
      </c>
      <c r="D271" s="29">
        <f t="shared" si="12"/>
        <v>118.88888888888889</v>
      </c>
      <c r="E271" s="97">
        <v>20.224719101123593</v>
      </c>
    </row>
    <row r="272" spans="1:5" s="13" customFormat="1" ht="23.4" customHeight="1">
      <c r="A272" s="24" t="s">
        <v>458</v>
      </c>
      <c r="B272" s="25">
        <f>SUM(B273:B275)</f>
        <v>1780</v>
      </c>
      <c r="C272" s="25">
        <f>SUM(C273:C275)</f>
        <v>1802</v>
      </c>
      <c r="D272" s="121">
        <f t="shared" si="12"/>
        <v>101.23595505617978</v>
      </c>
      <c r="E272" s="122">
        <v>-6.2922516900676033</v>
      </c>
    </row>
    <row r="273" spans="1:5" ht="23.4" customHeight="1">
      <c r="A273" s="31" t="s">
        <v>1047</v>
      </c>
      <c r="B273" s="28">
        <v>30</v>
      </c>
      <c r="C273" s="28">
        <v>28</v>
      </c>
      <c r="D273" s="29">
        <f t="shared" si="12"/>
        <v>93.333333333333329</v>
      </c>
      <c r="E273" s="97">
        <v>-36.363636363636367</v>
      </c>
    </row>
    <row r="274" spans="1:5" ht="23.4" customHeight="1">
      <c r="A274" s="31" t="s">
        <v>460</v>
      </c>
      <c r="B274" s="28">
        <v>1650</v>
      </c>
      <c r="C274" s="28">
        <v>1774</v>
      </c>
      <c r="D274" s="29">
        <f t="shared" si="12"/>
        <v>107.51515151515152</v>
      </c>
      <c r="E274" s="97">
        <v>-1.3896609227348526</v>
      </c>
    </row>
    <row r="275" spans="1:5" ht="23.4" customHeight="1">
      <c r="A275" s="31" t="s">
        <v>463</v>
      </c>
      <c r="B275" s="28">
        <v>100</v>
      </c>
      <c r="C275" s="28"/>
      <c r="D275" s="29">
        <f t="shared" si="12"/>
        <v>0</v>
      </c>
      <c r="E275" s="97">
        <v>-100</v>
      </c>
    </row>
    <row r="276" spans="1:5" s="13" customFormat="1" ht="23.4" customHeight="1">
      <c r="A276" s="24" t="s">
        <v>464</v>
      </c>
      <c r="B276" s="25">
        <f>SUM(B277:B278)</f>
        <v>110</v>
      </c>
      <c r="C276" s="25">
        <f>SUM(C277:C278)</f>
        <v>131</v>
      </c>
      <c r="D276" s="121">
        <f t="shared" si="12"/>
        <v>119.09090909090909</v>
      </c>
      <c r="E276" s="122">
        <v>-19.631901840490798</v>
      </c>
    </row>
    <row r="277" spans="1:5" ht="23.4" customHeight="1">
      <c r="A277" s="31" t="s">
        <v>465</v>
      </c>
      <c r="B277" s="28">
        <v>110</v>
      </c>
      <c r="C277" s="28">
        <v>130</v>
      </c>
      <c r="D277" s="29">
        <f t="shared" si="12"/>
        <v>118.18181818181819</v>
      </c>
      <c r="E277" s="97">
        <v>-17.197452229299362</v>
      </c>
    </row>
    <row r="278" spans="1:5" ht="23.4" customHeight="1">
      <c r="A278" s="31" t="s">
        <v>1048</v>
      </c>
      <c r="B278" s="28"/>
      <c r="C278" s="28">
        <v>1</v>
      </c>
      <c r="D278" s="29"/>
      <c r="E278" s="97">
        <v>-83.333333333333343</v>
      </c>
    </row>
    <row r="279" spans="1:5" s="13" customFormat="1" ht="23.4" customHeight="1">
      <c r="A279" s="24" t="s">
        <v>468</v>
      </c>
      <c r="B279" s="25">
        <f>SUM(B280:B280)</f>
        <v>0</v>
      </c>
      <c r="C279" s="25">
        <f>SUM(C280:C280)</f>
        <v>42</v>
      </c>
      <c r="D279" s="121"/>
      <c r="E279" s="122">
        <v>2000</v>
      </c>
    </row>
    <row r="280" spans="1:5" ht="23.4" customHeight="1">
      <c r="A280" s="31" t="s">
        <v>469</v>
      </c>
      <c r="B280" s="28"/>
      <c r="C280" s="28">
        <v>42</v>
      </c>
      <c r="D280" s="29"/>
      <c r="E280" s="97">
        <v>2000</v>
      </c>
    </row>
    <row r="281" spans="1:5" s="13" customFormat="1" ht="23.4" customHeight="1">
      <c r="A281" s="24" t="s">
        <v>1049</v>
      </c>
      <c r="B281" s="25">
        <f>SUM(B282:B282)</f>
        <v>410</v>
      </c>
      <c r="C281" s="25">
        <f>SUM(C282:C282)</f>
        <v>452</v>
      </c>
      <c r="D281" s="121">
        <f t="shared" ref="D281:D293" si="13">C281/B281*100</f>
        <v>110.2439024390244</v>
      </c>
      <c r="E281" s="122">
        <v>5.6074766355140184</v>
      </c>
    </row>
    <row r="282" spans="1:5" ht="23.4" customHeight="1">
      <c r="A282" s="31" t="s">
        <v>1050</v>
      </c>
      <c r="B282" s="28">
        <v>410</v>
      </c>
      <c r="C282" s="28">
        <v>452</v>
      </c>
      <c r="D282" s="29">
        <f t="shared" si="13"/>
        <v>110.2439024390244</v>
      </c>
      <c r="E282" s="97">
        <v>5.6074766355140184</v>
      </c>
    </row>
    <row r="283" spans="1:5" s="13" customFormat="1" ht="23.4" customHeight="1">
      <c r="A283" s="24" t="s">
        <v>1051</v>
      </c>
      <c r="B283" s="25">
        <f>B284</f>
        <v>2100</v>
      </c>
      <c r="C283" s="25">
        <f>C284</f>
        <v>2538</v>
      </c>
      <c r="D283" s="121">
        <f t="shared" si="13"/>
        <v>120.85714285714286</v>
      </c>
      <c r="E283" s="122">
        <v>18.101442531409958</v>
      </c>
    </row>
    <row r="284" spans="1:5" ht="23.4" customHeight="1">
      <c r="A284" s="31" t="s">
        <v>1052</v>
      </c>
      <c r="B284" s="28">
        <v>2100</v>
      </c>
      <c r="C284" s="28">
        <v>2538</v>
      </c>
      <c r="D284" s="29">
        <f t="shared" si="13"/>
        <v>120.85714285714286</v>
      </c>
      <c r="E284" s="97">
        <v>18.101442531409958</v>
      </c>
    </row>
    <row r="285" spans="1:5" s="13" customFormat="1" ht="23.4" customHeight="1">
      <c r="A285" s="24" t="s">
        <v>473</v>
      </c>
      <c r="B285" s="25">
        <f>B286+B290+B292+B297+B295</f>
        <v>6400</v>
      </c>
      <c r="C285" s="25">
        <f>C286+C290+C292+C295+C297</f>
        <v>6386</v>
      </c>
      <c r="D285" s="121">
        <f t="shared" si="13"/>
        <v>99.78125</v>
      </c>
      <c r="E285" s="122">
        <v>-6.9231890394986157</v>
      </c>
    </row>
    <row r="286" spans="1:5" s="13" customFormat="1" ht="23.4" customHeight="1">
      <c r="A286" s="24" t="s">
        <v>474</v>
      </c>
      <c r="B286" s="25">
        <f>SUM(B287:B289)</f>
        <v>745</v>
      </c>
      <c r="C286" s="25">
        <f>SUM(C287:C289)</f>
        <v>743</v>
      </c>
      <c r="D286" s="121">
        <f t="shared" si="13"/>
        <v>99.731543624161077</v>
      </c>
      <c r="E286" s="122">
        <v>-5.1085568326947639</v>
      </c>
    </row>
    <row r="287" spans="1:5" ht="23.4" customHeight="1">
      <c r="A287" s="31" t="s">
        <v>10</v>
      </c>
      <c r="B287" s="28">
        <v>600</v>
      </c>
      <c r="C287" s="28">
        <v>595</v>
      </c>
      <c r="D287" s="29">
        <f t="shared" si="13"/>
        <v>99.166666666666671</v>
      </c>
      <c r="E287" s="97">
        <v>-4.8</v>
      </c>
    </row>
    <row r="288" spans="1:5" ht="23.4" customHeight="1">
      <c r="A288" s="32" t="s">
        <v>11</v>
      </c>
      <c r="B288" s="28">
        <v>110</v>
      </c>
      <c r="C288" s="28">
        <v>114</v>
      </c>
      <c r="D288" s="29">
        <f t="shared" si="13"/>
        <v>103.63636363636364</v>
      </c>
      <c r="E288" s="97">
        <v>-8.064516129032258</v>
      </c>
    </row>
    <row r="289" spans="1:5" ht="23.4" customHeight="1">
      <c r="A289" s="31" t="s">
        <v>479</v>
      </c>
      <c r="B289" s="28">
        <v>35</v>
      </c>
      <c r="C289" s="28">
        <v>34</v>
      </c>
      <c r="D289" s="29">
        <f t="shared" si="13"/>
        <v>97.142857142857139</v>
      </c>
      <c r="E289" s="97">
        <v>0</v>
      </c>
    </row>
    <row r="290" spans="1:5" s="13" customFormat="1" ht="23.4" customHeight="1">
      <c r="A290" s="24" t="s">
        <v>484</v>
      </c>
      <c r="B290" s="25">
        <f>SUM(B291:B291)</f>
        <v>820</v>
      </c>
      <c r="C290" s="25">
        <f>SUM(C291:C291)</f>
        <v>835</v>
      </c>
      <c r="D290" s="121">
        <f t="shared" si="13"/>
        <v>101.82926829268293</v>
      </c>
      <c r="E290" s="122">
        <v>1.9536019536019535</v>
      </c>
    </row>
    <row r="291" spans="1:5" ht="23.4" customHeight="1">
      <c r="A291" s="32" t="s">
        <v>492</v>
      </c>
      <c r="B291" s="28">
        <v>820</v>
      </c>
      <c r="C291" s="28">
        <v>835</v>
      </c>
      <c r="D291" s="29">
        <f t="shared" si="13"/>
        <v>101.82926829268293</v>
      </c>
      <c r="E291" s="97">
        <v>1.9536019536019535</v>
      </c>
    </row>
    <row r="292" spans="1:5" s="13" customFormat="1" ht="23.4" customHeight="1">
      <c r="A292" s="24" t="s">
        <v>493</v>
      </c>
      <c r="B292" s="25">
        <f>SUM(B293:B293)</f>
        <v>320</v>
      </c>
      <c r="C292" s="25">
        <f>SUM(C293:C294)</f>
        <v>314</v>
      </c>
      <c r="D292" s="121">
        <f t="shared" si="13"/>
        <v>98.125</v>
      </c>
      <c r="E292" s="122">
        <v>-3.3846153846153846</v>
      </c>
    </row>
    <row r="293" spans="1:5" ht="23.4" customHeight="1">
      <c r="A293" s="31" t="s">
        <v>494</v>
      </c>
      <c r="B293" s="28">
        <v>320</v>
      </c>
      <c r="C293" s="28">
        <v>304</v>
      </c>
      <c r="D293" s="29">
        <f t="shared" si="13"/>
        <v>95</v>
      </c>
      <c r="E293" s="97">
        <v>-6.4615384615384617</v>
      </c>
    </row>
    <row r="294" spans="1:5" ht="23.4" customHeight="1">
      <c r="A294" s="31" t="s">
        <v>1230</v>
      </c>
      <c r="B294" s="28"/>
      <c r="C294" s="28">
        <v>10</v>
      </c>
      <c r="D294" s="29"/>
      <c r="E294" s="97"/>
    </row>
    <row r="295" spans="1:5" s="13" customFormat="1" ht="23.4" customHeight="1">
      <c r="A295" s="24" t="s">
        <v>519</v>
      </c>
      <c r="B295" s="25">
        <f>B296</f>
        <v>45</v>
      </c>
      <c r="C295" s="25">
        <f>C296</f>
        <v>44</v>
      </c>
      <c r="D295" s="121">
        <f t="shared" ref="D295:D320" si="14">C295/B295*100</f>
        <v>97.777777777777771</v>
      </c>
      <c r="E295" s="122">
        <v>18.918918918918919</v>
      </c>
    </row>
    <row r="296" spans="1:5" ht="23.4" customHeight="1">
      <c r="A296" s="32" t="s">
        <v>1053</v>
      </c>
      <c r="B296" s="28">
        <v>45</v>
      </c>
      <c r="C296" s="28">
        <v>44</v>
      </c>
      <c r="D296" s="29">
        <f t="shared" si="14"/>
        <v>97.777777777777771</v>
      </c>
      <c r="E296" s="97">
        <v>18.918918918918919</v>
      </c>
    </row>
    <row r="297" spans="1:5" s="13" customFormat="1" ht="23.4" customHeight="1">
      <c r="A297" s="33" t="s">
        <v>541</v>
      </c>
      <c r="B297" s="25">
        <f>B298</f>
        <v>4470</v>
      </c>
      <c r="C297" s="25">
        <f>C298</f>
        <v>4450</v>
      </c>
      <c r="D297" s="121">
        <f t="shared" si="14"/>
        <v>99.552572706935123</v>
      </c>
      <c r="E297" s="122">
        <v>-9.1280375740249138</v>
      </c>
    </row>
    <row r="298" spans="1:5" ht="23.4" customHeight="1">
      <c r="A298" s="32" t="s">
        <v>542</v>
      </c>
      <c r="B298" s="28">
        <v>4470</v>
      </c>
      <c r="C298" s="28">
        <v>4450</v>
      </c>
      <c r="D298" s="29">
        <f t="shared" si="14"/>
        <v>99.552572706935123</v>
      </c>
      <c r="E298" s="97">
        <v>-9.1280375740249138</v>
      </c>
    </row>
    <row r="299" spans="1:5" s="13" customFormat="1" ht="23.4" customHeight="1">
      <c r="A299" s="33" t="s">
        <v>543</v>
      </c>
      <c r="B299" s="25">
        <f>B300+B305+B307+B309</f>
        <v>27070</v>
      </c>
      <c r="C299" s="25">
        <f>C300+C305+C307+C309</f>
        <v>28010</v>
      </c>
      <c r="D299" s="121">
        <f t="shared" si="14"/>
        <v>103.47247875877355</v>
      </c>
      <c r="E299" s="122">
        <v>-3.76554662268948</v>
      </c>
    </row>
    <row r="300" spans="1:5" s="13" customFormat="1" ht="23.4" customHeight="1">
      <c r="A300" s="33" t="s">
        <v>544</v>
      </c>
      <c r="B300" s="25">
        <f>SUM(B301:B304)</f>
        <v>15990</v>
      </c>
      <c r="C300" s="25">
        <f>SUM(C301:C304)</f>
        <v>16538</v>
      </c>
      <c r="D300" s="121">
        <f t="shared" si="14"/>
        <v>103.42714196372734</v>
      </c>
      <c r="E300" s="122">
        <v>-0.61298076923076927</v>
      </c>
    </row>
    <row r="301" spans="1:5" ht="23.4" customHeight="1">
      <c r="A301" s="31" t="s">
        <v>10</v>
      </c>
      <c r="B301" s="28">
        <v>2890</v>
      </c>
      <c r="C301" s="28">
        <v>2935</v>
      </c>
      <c r="D301" s="29">
        <f t="shared" si="14"/>
        <v>101.55709342560553</v>
      </c>
      <c r="E301" s="97">
        <v>2.1935933147632309</v>
      </c>
    </row>
    <row r="302" spans="1:5" ht="23.4" customHeight="1">
      <c r="A302" s="31" t="s">
        <v>11</v>
      </c>
      <c r="B302" s="28">
        <v>3100</v>
      </c>
      <c r="C302" s="28">
        <v>3153</v>
      </c>
      <c r="D302" s="29">
        <f t="shared" si="14"/>
        <v>101.70967741935483</v>
      </c>
      <c r="E302" s="97">
        <v>2.2705157314304247</v>
      </c>
    </row>
    <row r="303" spans="1:5" ht="23.4" customHeight="1">
      <c r="A303" s="31" t="s">
        <v>545</v>
      </c>
      <c r="B303" s="28">
        <v>200</v>
      </c>
      <c r="C303" s="28">
        <v>198</v>
      </c>
      <c r="D303" s="29">
        <f t="shared" si="14"/>
        <v>99</v>
      </c>
      <c r="E303" s="97">
        <v>7.608695652173914</v>
      </c>
    </row>
    <row r="304" spans="1:5" ht="23.4" customHeight="1">
      <c r="A304" s="31" t="s">
        <v>552</v>
      </c>
      <c r="B304" s="28">
        <v>9800</v>
      </c>
      <c r="C304" s="28">
        <v>10252</v>
      </c>
      <c r="D304" s="29">
        <f t="shared" si="14"/>
        <v>104.6122448979592</v>
      </c>
      <c r="E304" s="97">
        <v>-2.3712027425959432</v>
      </c>
    </row>
    <row r="305" spans="1:5" s="13" customFormat="1" ht="23.4" customHeight="1">
      <c r="A305" s="24" t="s">
        <v>555</v>
      </c>
      <c r="B305" s="25">
        <f>SUM(B306:B306)</f>
        <v>100</v>
      </c>
      <c r="C305" s="25">
        <f>SUM(C306:C306)</f>
        <v>90</v>
      </c>
      <c r="D305" s="121">
        <f t="shared" si="14"/>
        <v>90</v>
      </c>
      <c r="E305" s="122">
        <v>0</v>
      </c>
    </row>
    <row r="306" spans="1:5" ht="23.4" customHeight="1">
      <c r="A306" s="32" t="s">
        <v>557</v>
      </c>
      <c r="B306" s="28">
        <v>100</v>
      </c>
      <c r="C306" s="28">
        <v>90</v>
      </c>
      <c r="D306" s="29">
        <f t="shared" si="14"/>
        <v>90</v>
      </c>
      <c r="E306" s="97">
        <v>0</v>
      </c>
    </row>
    <row r="307" spans="1:5" s="13" customFormat="1" ht="23.4" customHeight="1">
      <c r="A307" s="33" t="s">
        <v>558</v>
      </c>
      <c r="B307" s="25">
        <f>B308</f>
        <v>3480</v>
      </c>
      <c r="C307" s="25">
        <f>C308</f>
        <v>3873</v>
      </c>
      <c r="D307" s="121">
        <f t="shared" si="14"/>
        <v>111.29310344827586</v>
      </c>
      <c r="E307" s="122">
        <v>-4.5118343195266277</v>
      </c>
    </row>
    <row r="308" spans="1:5" ht="23.4" customHeight="1">
      <c r="A308" s="31" t="s">
        <v>559</v>
      </c>
      <c r="B308" s="28">
        <v>3480</v>
      </c>
      <c r="C308" s="28">
        <v>3873</v>
      </c>
      <c r="D308" s="29">
        <f t="shared" si="14"/>
        <v>111.29310344827586</v>
      </c>
      <c r="E308" s="97">
        <v>-4.5118343195266277</v>
      </c>
    </row>
    <row r="309" spans="1:5" s="13" customFormat="1" ht="23.4" customHeight="1">
      <c r="A309" s="24" t="s">
        <v>562</v>
      </c>
      <c r="B309" s="25">
        <f>B310</f>
        <v>7500</v>
      </c>
      <c r="C309" s="25">
        <f>C310</f>
        <v>7509</v>
      </c>
      <c r="D309" s="121">
        <f t="shared" si="14"/>
        <v>100.12</v>
      </c>
      <c r="E309" s="122">
        <v>-9.7475961538461533</v>
      </c>
    </row>
    <row r="310" spans="1:5" ht="23.4" customHeight="1">
      <c r="A310" s="31" t="s">
        <v>563</v>
      </c>
      <c r="B310" s="28">
        <v>7500</v>
      </c>
      <c r="C310" s="28">
        <v>7509</v>
      </c>
      <c r="D310" s="29">
        <f t="shared" si="14"/>
        <v>100.12</v>
      </c>
      <c r="E310" s="97">
        <v>-9.7475961538461533</v>
      </c>
    </row>
    <row r="311" spans="1:5" s="13" customFormat="1" ht="23.4" customHeight="1">
      <c r="A311" s="24" t="s">
        <v>564</v>
      </c>
      <c r="B311" s="25">
        <f>B312+B325+B328+B335+B340+B343</f>
        <v>85860</v>
      </c>
      <c r="C311" s="25">
        <f>C312+C325+C328+C335+C340+C343</f>
        <v>84899</v>
      </c>
      <c r="D311" s="121">
        <f t="shared" si="14"/>
        <v>98.880736081993945</v>
      </c>
      <c r="E311" s="122">
        <v>11.131618561424176</v>
      </c>
    </row>
    <row r="312" spans="1:5" s="13" customFormat="1" ht="23.4" customHeight="1">
      <c r="A312" s="24" t="s">
        <v>1054</v>
      </c>
      <c r="B312" s="25">
        <f>SUM(B313:B324)</f>
        <v>46837</v>
      </c>
      <c r="C312" s="25">
        <f>SUM(C313:C324)</f>
        <v>46551</v>
      </c>
      <c r="D312" s="121">
        <f t="shared" si="14"/>
        <v>99.389371650618102</v>
      </c>
      <c r="E312" s="122">
        <v>-18.338742215595122</v>
      </c>
    </row>
    <row r="313" spans="1:5" ht="23.4" customHeight="1">
      <c r="A313" s="31" t="s">
        <v>10</v>
      </c>
      <c r="B313" s="28">
        <v>4700</v>
      </c>
      <c r="C313" s="28">
        <v>4633</v>
      </c>
      <c r="D313" s="29">
        <f t="shared" si="14"/>
        <v>98.574468085106375</v>
      </c>
      <c r="E313" s="97">
        <v>-0.62205062205062212</v>
      </c>
    </row>
    <row r="314" spans="1:5" ht="23.4" customHeight="1">
      <c r="A314" s="31" t="s">
        <v>11</v>
      </c>
      <c r="B314" s="28">
        <v>820</v>
      </c>
      <c r="C314" s="28">
        <v>805</v>
      </c>
      <c r="D314" s="29">
        <f t="shared" si="14"/>
        <v>98.170731707317074</v>
      </c>
      <c r="E314" s="97">
        <v>4.6814044213263983</v>
      </c>
    </row>
    <row r="315" spans="1:5" ht="23.4" customHeight="1">
      <c r="A315" s="31" t="s">
        <v>19</v>
      </c>
      <c r="B315" s="28">
        <v>210</v>
      </c>
      <c r="C315" s="28">
        <v>171</v>
      </c>
      <c r="D315" s="29">
        <f t="shared" si="14"/>
        <v>81.428571428571431</v>
      </c>
      <c r="E315" s="97">
        <v>-17.78846153846154</v>
      </c>
    </row>
    <row r="316" spans="1:5" ht="23.4" customHeight="1">
      <c r="A316" s="31" t="s">
        <v>568</v>
      </c>
      <c r="B316" s="28">
        <v>2</v>
      </c>
      <c r="C316" s="28">
        <v>5</v>
      </c>
      <c r="D316" s="29">
        <f t="shared" si="14"/>
        <v>250</v>
      </c>
      <c r="E316" s="97">
        <v>150</v>
      </c>
    </row>
    <row r="317" spans="1:5" ht="23.4" customHeight="1">
      <c r="A317" s="31" t="s">
        <v>1055</v>
      </c>
      <c r="B317" s="28">
        <v>15</v>
      </c>
      <c r="C317" s="28"/>
      <c r="D317" s="29">
        <f t="shared" si="14"/>
        <v>0</v>
      </c>
      <c r="E317" s="97">
        <v>-100</v>
      </c>
    </row>
    <row r="318" spans="1:5" ht="23.4" customHeight="1">
      <c r="A318" s="31" t="s">
        <v>574</v>
      </c>
      <c r="B318" s="28">
        <v>50</v>
      </c>
      <c r="C318" s="28">
        <v>9</v>
      </c>
      <c r="D318" s="29">
        <f t="shared" si="14"/>
        <v>18</v>
      </c>
      <c r="E318" s="97">
        <v>-82</v>
      </c>
    </row>
    <row r="319" spans="1:5" ht="23.4" customHeight="1">
      <c r="A319" s="31" t="s">
        <v>1056</v>
      </c>
      <c r="B319" s="28">
        <v>10</v>
      </c>
      <c r="C319" s="28">
        <v>9</v>
      </c>
      <c r="D319" s="29">
        <f t="shared" si="14"/>
        <v>90</v>
      </c>
      <c r="E319" s="97">
        <v>0</v>
      </c>
    </row>
    <row r="320" spans="1:5" ht="23.4" customHeight="1">
      <c r="A320" s="31" t="s">
        <v>1057</v>
      </c>
      <c r="B320" s="28">
        <v>30</v>
      </c>
      <c r="C320" s="28"/>
      <c r="D320" s="29">
        <f t="shared" si="14"/>
        <v>0</v>
      </c>
      <c r="E320" s="97">
        <v>-100</v>
      </c>
    </row>
    <row r="321" spans="1:5" ht="23.4" customHeight="1">
      <c r="A321" s="31" t="s">
        <v>583</v>
      </c>
      <c r="B321" s="28"/>
      <c r="C321" s="28">
        <v>16</v>
      </c>
      <c r="D321" s="29"/>
      <c r="E321" s="97"/>
    </row>
    <row r="322" spans="1:5" ht="23.4" customHeight="1">
      <c r="A322" s="31" t="s">
        <v>1186</v>
      </c>
      <c r="B322" s="28">
        <v>10000</v>
      </c>
      <c r="C322" s="28">
        <v>10120</v>
      </c>
      <c r="D322" s="29">
        <f>C322/B322*100</f>
        <v>101.2</v>
      </c>
      <c r="E322" s="97">
        <v>2.2842126541338184</v>
      </c>
    </row>
    <row r="323" spans="1:5" ht="23.4" customHeight="1">
      <c r="A323" s="31" t="s">
        <v>585</v>
      </c>
      <c r="B323" s="28"/>
      <c r="C323" s="28">
        <v>19</v>
      </c>
      <c r="D323" s="29"/>
      <c r="E323" s="97">
        <v>1800</v>
      </c>
    </row>
    <row r="324" spans="1:5" ht="23.4" customHeight="1">
      <c r="A324" s="31" t="s">
        <v>1058</v>
      </c>
      <c r="B324" s="28">
        <v>31000</v>
      </c>
      <c r="C324" s="28">
        <v>30764</v>
      </c>
      <c r="D324" s="29">
        <f>C324/B324*100</f>
        <v>99.238709677419351</v>
      </c>
      <c r="E324" s="97">
        <v>-25.62794633143962</v>
      </c>
    </row>
    <row r="325" spans="1:5" s="13" customFormat="1" ht="23.4" customHeight="1">
      <c r="A325" s="24" t="s">
        <v>1059</v>
      </c>
      <c r="B325" s="25">
        <f>SUM(B326:B327)</f>
        <v>470</v>
      </c>
      <c r="C325" s="25">
        <f>SUM(C326:C327)</f>
        <v>465</v>
      </c>
      <c r="D325" s="121">
        <f>C325/B325*100</f>
        <v>98.936170212765958</v>
      </c>
      <c r="E325" s="122">
        <v>59.793814432989691</v>
      </c>
    </row>
    <row r="326" spans="1:5" ht="23.4" customHeight="1">
      <c r="A326" s="31" t="s">
        <v>593</v>
      </c>
      <c r="B326" s="28">
        <v>20</v>
      </c>
      <c r="C326" s="28">
        <v>21</v>
      </c>
      <c r="D326" s="29">
        <f>C326/B326*100</f>
        <v>105</v>
      </c>
      <c r="E326" s="97">
        <v>50</v>
      </c>
    </row>
    <row r="327" spans="1:5" ht="23.4" customHeight="1">
      <c r="A327" s="31" t="s">
        <v>1060</v>
      </c>
      <c r="B327" s="28">
        <v>450</v>
      </c>
      <c r="C327" s="28">
        <v>444</v>
      </c>
      <c r="D327" s="29">
        <f>C327/B327*100</f>
        <v>98.666666666666671</v>
      </c>
      <c r="E327" s="97">
        <v>60.288808664259932</v>
      </c>
    </row>
    <row r="328" spans="1:5" s="13" customFormat="1" ht="23.4" customHeight="1">
      <c r="A328" s="24" t="s">
        <v>612</v>
      </c>
      <c r="B328" s="25">
        <f>SUM(B329:B334)</f>
        <v>21000</v>
      </c>
      <c r="C328" s="25">
        <f>SUM(C329:C334)</f>
        <v>21261</v>
      </c>
      <c r="D328" s="121">
        <f>C328/B328*100</f>
        <v>101.24285714285715</v>
      </c>
      <c r="E328" s="122">
        <v>594.80392156862752</v>
      </c>
    </row>
    <row r="329" spans="1:5" ht="23.4" customHeight="1">
      <c r="A329" s="31" t="s">
        <v>11</v>
      </c>
      <c r="B329" s="28"/>
      <c r="C329" s="28">
        <v>51</v>
      </c>
      <c r="D329" s="29"/>
      <c r="E329" s="97"/>
    </row>
    <row r="330" spans="1:5" ht="23.4" customHeight="1">
      <c r="A330" s="31" t="s">
        <v>619</v>
      </c>
      <c r="B330" s="28"/>
      <c r="C330" s="28">
        <v>9</v>
      </c>
      <c r="D330" s="29"/>
      <c r="E330" s="97"/>
    </row>
    <row r="331" spans="1:5" ht="23.4" customHeight="1">
      <c r="A331" s="31" t="s">
        <v>614</v>
      </c>
      <c r="B331" s="28">
        <v>60</v>
      </c>
      <c r="C331" s="28">
        <v>56</v>
      </c>
      <c r="D331" s="29">
        <f t="shared" ref="D331:D351" si="15">C331/B331*100</f>
        <v>93.333333333333329</v>
      </c>
      <c r="E331" s="97">
        <v>-83.431952662721898</v>
      </c>
    </row>
    <row r="332" spans="1:5" ht="21" customHeight="1">
      <c r="A332" s="31" t="s">
        <v>623</v>
      </c>
      <c r="B332" s="28">
        <v>25</v>
      </c>
      <c r="C332" s="28"/>
      <c r="D332" s="29">
        <f t="shared" si="15"/>
        <v>0</v>
      </c>
      <c r="E332" s="97">
        <v>-100</v>
      </c>
    </row>
    <row r="333" spans="1:5" ht="21" customHeight="1">
      <c r="A333" s="31" t="s">
        <v>1061</v>
      </c>
      <c r="B333" s="28">
        <v>15</v>
      </c>
      <c r="C333" s="28">
        <v>15</v>
      </c>
      <c r="D333" s="29">
        <f t="shared" si="15"/>
        <v>100</v>
      </c>
      <c r="E333" s="97">
        <v>-57.142857142857139</v>
      </c>
    </row>
    <row r="334" spans="1:5" ht="21" customHeight="1">
      <c r="A334" s="31" t="s">
        <v>635</v>
      </c>
      <c r="B334" s="28">
        <v>20900</v>
      </c>
      <c r="C334" s="28">
        <v>21130</v>
      </c>
      <c r="D334" s="29">
        <f t="shared" si="15"/>
        <v>101.10047846889951</v>
      </c>
      <c r="E334" s="97">
        <v>693.4660157716861</v>
      </c>
    </row>
    <row r="335" spans="1:5" s="13" customFormat="1" ht="21" customHeight="1">
      <c r="A335" s="24" t="s">
        <v>657</v>
      </c>
      <c r="B335" s="25">
        <f>SUM(B336:B339)</f>
        <v>5657</v>
      </c>
      <c r="C335" s="25">
        <f>SUM(C336:C339)</f>
        <v>5610</v>
      </c>
      <c r="D335" s="121">
        <f t="shared" si="15"/>
        <v>99.169170938660073</v>
      </c>
      <c r="E335" s="122">
        <v>4.918645969702637</v>
      </c>
    </row>
    <row r="336" spans="1:5" ht="21" customHeight="1">
      <c r="A336" s="31" t="s">
        <v>1062</v>
      </c>
      <c r="B336" s="28">
        <v>5600</v>
      </c>
      <c r="C336" s="28">
        <v>5582</v>
      </c>
      <c r="D336" s="29">
        <f t="shared" si="15"/>
        <v>99.678571428571431</v>
      </c>
      <c r="E336" s="97">
        <v>5.9203036053130926</v>
      </c>
    </row>
    <row r="337" spans="1:5" ht="21" customHeight="1">
      <c r="A337" s="31" t="s">
        <v>660</v>
      </c>
      <c r="B337" s="28">
        <v>30</v>
      </c>
      <c r="C337" s="28">
        <v>28</v>
      </c>
      <c r="D337" s="29">
        <f t="shared" si="15"/>
        <v>93.333333333333329</v>
      </c>
      <c r="E337" s="97">
        <v>-44</v>
      </c>
    </row>
    <row r="338" spans="1:5" ht="21" customHeight="1">
      <c r="A338" s="31" t="s">
        <v>662</v>
      </c>
      <c r="B338" s="28">
        <v>15</v>
      </c>
      <c r="C338" s="28"/>
      <c r="D338" s="29">
        <f t="shared" si="15"/>
        <v>0</v>
      </c>
      <c r="E338" s="97">
        <v>-100</v>
      </c>
    </row>
    <row r="339" spans="1:5" ht="21" customHeight="1">
      <c r="A339" s="32" t="s">
        <v>663</v>
      </c>
      <c r="B339" s="28">
        <v>12</v>
      </c>
      <c r="C339" s="28"/>
      <c r="D339" s="29">
        <f t="shared" si="15"/>
        <v>0</v>
      </c>
      <c r="E339" s="97">
        <v>-100</v>
      </c>
    </row>
    <row r="340" spans="1:5" s="13" customFormat="1" ht="21" customHeight="1">
      <c r="A340" s="24" t="s">
        <v>664</v>
      </c>
      <c r="B340" s="25">
        <f>SUM(B341:B342)</f>
        <v>1015</v>
      </c>
      <c r="C340" s="25">
        <f>SUM(C341:C342)</f>
        <v>1013</v>
      </c>
      <c r="D340" s="121">
        <f t="shared" si="15"/>
        <v>99.802955665024626</v>
      </c>
      <c r="E340" s="122">
        <v>16783.333333333336</v>
      </c>
    </row>
    <row r="341" spans="1:5" ht="21" customHeight="1">
      <c r="A341" s="32" t="s">
        <v>667</v>
      </c>
      <c r="B341" s="28">
        <v>15</v>
      </c>
      <c r="C341" s="28">
        <v>15</v>
      </c>
      <c r="D341" s="29">
        <f t="shared" si="15"/>
        <v>100</v>
      </c>
      <c r="E341" s="97">
        <v>150</v>
      </c>
    </row>
    <row r="342" spans="1:5" ht="21" customHeight="1">
      <c r="A342" s="31" t="s">
        <v>670</v>
      </c>
      <c r="B342" s="28">
        <v>1000</v>
      </c>
      <c r="C342" s="28">
        <v>998</v>
      </c>
      <c r="D342" s="29">
        <f t="shared" si="15"/>
        <v>99.8</v>
      </c>
      <c r="E342" s="97"/>
    </row>
    <row r="343" spans="1:5" s="13" customFormat="1" ht="21" customHeight="1">
      <c r="A343" s="33" t="s">
        <v>1063</v>
      </c>
      <c r="B343" s="25">
        <f>SUM(B344:B344)</f>
        <v>10881</v>
      </c>
      <c r="C343" s="25">
        <f>SUM(C344:C344)</f>
        <v>9999</v>
      </c>
      <c r="D343" s="121">
        <f t="shared" si="15"/>
        <v>91.894127377998345</v>
      </c>
      <c r="E343" s="122">
        <v>-6.4289724873666483</v>
      </c>
    </row>
    <row r="344" spans="1:5" ht="21" customHeight="1">
      <c r="A344" s="31" t="s">
        <v>1064</v>
      </c>
      <c r="B344" s="28">
        <v>10881</v>
      </c>
      <c r="C344" s="28">
        <v>9999</v>
      </c>
      <c r="D344" s="29">
        <f t="shared" si="15"/>
        <v>91.894127377998345</v>
      </c>
      <c r="E344" s="97">
        <v>-6.4289724873666483</v>
      </c>
    </row>
    <row r="345" spans="1:5" s="13" customFormat="1" ht="21" customHeight="1">
      <c r="A345" s="24" t="s">
        <v>678</v>
      </c>
      <c r="B345" s="25">
        <f>B346+B351+B355+B357</f>
        <v>9000</v>
      </c>
      <c r="C345" s="25">
        <f>C346+C351+C355+C357</f>
        <v>9895</v>
      </c>
      <c r="D345" s="121">
        <f t="shared" si="15"/>
        <v>109.94444444444444</v>
      </c>
      <c r="E345" s="122">
        <v>71.668979875086748</v>
      </c>
    </row>
    <row r="346" spans="1:5" s="13" customFormat="1" ht="21" customHeight="1">
      <c r="A346" s="24" t="s">
        <v>679</v>
      </c>
      <c r="B346" s="25">
        <f>SUM(B347:B350)</f>
        <v>8010</v>
      </c>
      <c r="C346" s="25">
        <f>SUM(C347:C350)</f>
        <v>8853</v>
      </c>
      <c r="D346" s="121">
        <f t="shared" si="15"/>
        <v>110.52434456928839</v>
      </c>
      <c r="E346" s="122">
        <v>67.638704790759334</v>
      </c>
    </row>
    <row r="347" spans="1:5" ht="23.4" customHeight="1">
      <c r="A347" s="31" t="s">
        <v>10</v>
      </c>
      <c r="B347" s="28">
        <v>630</v>
      </c>
      <c r="C347" s="28">
        <v>682</v>
      </c>
      <c r="D347" s="29">
        <f t="shared" si="15"/>
        <v>108.25396825396825</v>
      </c>
      <c r="E347" s="97">
        <v>1.037037037037037</v>
      </c>
    </row>
    <row r="348" spans="1:5" ht="23.4" customHeight="1">
      <c r="A348" s="31" t="s">
        <v>11</v>
      </c>
      <c r="B348" s="28">
        <v>30</v>
      </c>
      <c r="C348" s="28">
        <v>34</v>
      </c>
      <c r="D348" s="29">
        <f t="shared" si="15"/>
        <v>113.33333333333333</v>
      </c>
      <c r="E348" s="97">
        <v>-2.8571428571428572</v>
      </c>
    </row>
    <row r="349" spans="1:5" ht="23.4" customHeight="1">
      <c r="A349" s="31" t="s">
        <v>681</v>
      </c>
      <c r="B349" s="28">
        <v>150</v>
      </c>
      <c r="C349" s="28">
        <v>167</v>
      </c>
      <c r="D349" s="29">
        <f t="shared" si="15"/>
        <v>111.33333333333333</v>
      </c>
      <c r="E349" s="97">
        <v>7.0512820512820511</v>
      </c>
    </row>
    <row r="350" spans="1:5" ht="23.4" customHeight="1">
      <c r="A350" s="32" t="s">
        <v>698</v>
      </c>
      <c r="B350" s="28">
        <v>7200</v>
      </c>
      <c r="C350" s="28">
        <v>7970</v>
      </c>
      <c r="D350" s="29">
        <f t="shared" si="15"/>
        <v>110.69444444444446</v>
      </c>
      <c r="E350" s="97">
        <v>80.520951302378251</v>
      </c>
    </row>
    <row r="351" spans="1:5" s="13" customFormat="1" ht="23.4" customHeight="1">
      <c r="A351" s="24" t="s">
        <v>718</v>
      </c>
      <c r="B351" s="25">
        <f>SUM(B353:B354)</f>
        <v>30</v>
      </c>
      <c r="C351" s="25">
        <f>C352+C353+C354</f>
        <v>30</v>
      </c>
      <c r="D351" s="121">
        <f t="shared" si="15"/>
        <v>100</v>
      </c>
      <c r="E351" s="122">
        <v>15.384615384615385</v>
      </c>
    </row>
    <row r="352" spans="1:5" ht="23.4" customHeight="1">
      <c r="A352" s="31" t="s">
        <v>1231</v>
      </c>
      <c r="B352" s="28"/>
      <c r="C352" s="28">
        <v>2</v>
      </c>
      <c r="D352" s="29"/>
      <c r="E352" s="97"/>
    </row>
    <row r="353" spans="1:5" ht="23.4" customHeight="1">
      <c r="A353" s="32" t="s">
        <v>719</v>
      </c>
      <c r="B353" s="28">
        <v>25</v>
      </c>
      <c r="C353" s="28">
        <v>21</v>
      </c>
      <c r="D353" s="29">
        <f t="shared" ref="D353:D377" si="16">C353/B353*100</f>
        <v>84</v>
      </c>
      <c r="E353" s="97">
        <v>0</v>
      </c>
    </row>
    <row r="354" spans="1:5" ht="23.4" customHeight="1">
      <c r="A354" s="31" t="s">
        <v>720</v>
      </c>
      <c r="B354" s="28">
        <v>5</v>
      </c>
      <c r="C354" s="28">
        <v>7</v>
      </c>
      <c r="D354" s="29">
        <f t="shared" si="16"/>
        <v>140</v>
      </c>
      <c r="E354" s="97">
        <v>40</v>
      </c>
    </row>
    <row r="355" spans="1:5" s="126" customFormat="1" ht="23.4" customHeight="1">
      <c r="A355" s="124" t="s">
        <v>721</v>
      </c>
      <c r="B355" s="125">
        <f>SUM(B356:B356)</f>
        <v>200</v>
      </c>
      <c r="C355" s="125">
        <f>SUM(C356:C356)</f>
        <v>220</v>
      </c>
      <c r="D355" s="121">
        <f t="shared" si="16"/>
        <v>110.00000000000001</v>
      </c>
      <c r="E355" s="122">
        <v>10</v>
      </c>
    </row>
    <row r="356" spans="1:5" ht="23.4" customHeight="1">
      <c r="A356" s="31" t="s">
        <v>722</v>
      </c>
      <c r="B356" s="28">
        <v>200</v>
      </c>
      <c r="C356" s="28">
        <v>220</v>
      </c>
      <c r="D356" s="29">
        <f t="shared" si="16"/>
        <v>110.00000000000001</v>
      </c>
      <c r="E356" s="97">
        <v>10</v>
      </c>
    </row>
    <row r="357" spans="1:5" s="13" customFormat="1" ht="23.4" customHeight="1">
      <c r="A357" s="33" t="s">
        <v>726</v>
      </c>
      <c r="B357" s="25">
        <f>SUM(B358:B359)</f>
        <v>760</v>
      </c>
      <c r="C357" s="25">
        <f>SUM(C358:C359)</f>
        <v>792</v>
      </c>
      <c r="D357" s="121">
        <f t="shared" si="16"/>
        <v>104.21052631578947</v>
      </c>
      <c r="E357" s="122">
        <v>208.17120622568095</v>
      </c>
    </row>
    <row r="358" spans="1:5" ht="23.4" customHeight="1">
      <c r="A358" s="31" t="s">
        <v>727</v>
      </c>
      <c r="B358" s="28">
        <v>500</v>
      </c>
      <c r="C358" s="28">
        <v>498</v>
      </c>
      <c r="D358" s="29">
        <f t="shared" si="16"/>
        <v>99.6</v>
      </c>
      <c r="E358" s="97"/>
    </row>
    <row r="359" spans="1:5" ht="23.4" customHeight="1">
      <c r="A359" s="31" t="s">
        <v>1187</v>
      </c>
      <c r="B359" s="28">
        <v>260</v>
      </c>
      <c r="C359" s="28">
        <v>294</v>
      </c>
      <c r="D359" s="29">
        <f t="shared" si="16"/>
        <v>113.07692307692308</v>
      </c>
      <c r="E359" s="97">
        <v>14.396887159533073</v>
      </c>
    </row>
    <row r="360" spans="1:5" s="13" customFormat="1" ht="23.4" customHeight="1">
      <c r="A360" s="24" t="s">
        <v>1065</v>
      </c>
      <c r="B360" s="25">
        <f>B361+B363</f>
        <v>11730</v>
      </c>
      <c r="C360" s="25">
        <f>C361+C363</f>
        <v>11164</v>
      </c>
      <c r="D360" s="121">
        <f t="shared" si="16"/>
        <v>95.174765558397269</v>
      </c>
      <c r="E360" s="122">
        <v>53.583711652221766</v>
      </c>
    </row>
    <row r="361" spans="1:5" ht="23.4" customHeight="1">
      <c r="A361" s="24" t="s">
        <v>752</v>
      </c>
      <c r="B361" s="28">
        <f>SUM(B362:B362)</f>
        <v>210</v>
      </c>
      <c r="C361" s="28">
        <f>SUM(C362:C362)</f>
        <v>217</v>
      </c>
      <c r="D361" s="29">
        <f t="shared" si="16"/>
        <v>103.33333333333334</v>
      </c>
      <c r="E361" s="97">
        <v>4.8309178743961354</v>
      </c>
    </row>
    <row r="362" spans="1:5" ht="23.4" customHeight="1">
      <c r="A362" s="31" t="s">
        <v>1066</v>
      </c>
      <c r="B362" s="28">
        <v>210</v>
      </c>
      <c r="C362" s="28">
        <v>217</v>
      </c>
      <c r="D362" s="29">
        <f t="shared" si="16"/>
        <v>103.33333333333334</v>
      </c>
      <c r="E362" s="97">
        <v>4.8309178743961354</v>
      </c>
    </row>
    <row r="363" spans="1:5" ht="23.4" customHeight="1">
      <c r="A363" s="33" t="s">
        <v>772</v>
      </c>
      <c r="B363" s="28">
        <f>SUM(B364:B365)</f>
        <v>11520</v>
      </c>
      <c r="C363" s="28">
        <f>SUM(C364:C365)</f>
        <v>10947</v>
      </c>
      <c r="D363" s="29">
        <f t="shared" si="16"/>
        <v>95.026041666666671</v>
      </c>
      <c r="E363" s="97">
        <v>55.012744265080713</v>
      </c>
    </row>
    <row r="364" spans="1:5" ht="23.4" customHeight="1">
      <c r="A364" s="31" t="s">
        <v>774</v>
      </c>
      <c r="B364" s="28">
        <v>380</v>
      </c>
      <c r="C364" s="28">
        <v>369</v>
      </c>
      <c r="D364" s="29">
        <f t="shared" si="16"/>
        <v>97.10526315789474</v>
      </c>
      <c r="E364" s="97">
        <v>39.772727272727273</v>
      </c>
    </row>
    <row r="365" spans="1:5" ht="23.4" customHeight="1">
      <c r="A365" s="31" t="s">
        <v>775</v>
      </c>
      <c r="B365" s="28">
        <v>11140</v>
      </c>
      <c r="C365" s="28">
        <v>10578</v>
      </c>
      <c r="D365" s="29">
        <f t="shared" si="16"/>
        <v>94.955116696588874</v>
      </c>
      <c r="E365" s="97">
        <v>55.604589585172107</v>
      </c>
    </row>
    <row r="366" spans="1:5" s="13" customFormat="1" ht="23.4" customHeight="1">
      <c r="A366" s="33" t="s">
        <v>783</v>
      </c>
      <c r="B366" s="25">
        <f>B367+B371+B373</f>
        <v>2300</v>
      </c>
      <c r="C366" s="25">
        <f>C367+C371+C373</f>
        <v>2507</v>
      </c>
      <c r="D366" s="121">
        <f t="shared" si="16"/>
        <v>109.00000000000001</v>
      </c>
      <c r="E366" s="122">
        <v>40.212527964205819</v>
      </c>
    </row>
    <row r="367" spans="1:5" s="13" customFormat="1" ht="23.4" customHeight="1">
      <c r="A367" s="33" t="s">
        <v>784</v>
      </c>
      <c r="B367" s="25">
        <f>SUM(B368:B370)</f>
        <v>770</v>
      </c>
      <c r="C367" s="25">
        <f>SUM(C368:C370)</f>
        <v>809</v>
      </c>
      <c r="D367" s="121">
        <f t="shared" si="16"/>
        <v>105.06493506493506</v>
      </c>
      <c r="E367" s="122">
        <v>107.43589743589743</v>
      </c>
    </row>
    <row r="368" spans="1:5" ht="23.4" customHeight="1">
      <c r="A368" s="32" t="s">
        <v>10</v>
      </c>
      <c r="B368" s="28">
        <v>390</v>
      </c>
      <c r="C368" s="28">
        <v>408</v>
      </c>
      <c r="D368" s="29">
        <f t="shared" si="16"/>
        <v>104.61538461538463</v>
      </c>
      <c r="E368" s="97"/>
    </row>
    <row r="369" spans="1:5" ht="23.4" customHeight="1">
      <c r="A369" s="31" t="s">
        <v>11</v>
      </c>
      <c r="B369" s="28">
        <v>20</v>
      </c>
      <c r="C369" s="28">
        <v>19</v>
      </c>
      <c r="D369" s="29">
        <f t="shared" si="16"/>
        <v>95</v>
      </c>
      <c r="E369" s="97"/>
    </row>
    <row r="370" spans="1:5" ht="23.4" customHeight="1">
      <c r="A370" s="31" t="s">
        <v>789</v>
      </c>
      <c r="B370" s="28">
        <v>360</v>
      </c>
      <c r="C370" s="28">
        <v>382</v>
      </c>
      <c r="D370" s="29">
        <f t="shared" si="16"/>
        <v>106.11111111111111</v>
      </c>
      <c r="E370" s="97">
        <v>-2.0512820512820511</v>
      </c>
    </row>
    <row r="371" spans="1:5" s="13" customFormat="1" ht="23.4" customHeight="1">
      <c r="A371" s="24" t="s">
        <v>794</v>
      </c>
      <c r="B371" s="25">
        <f>SUM(B372:B372)</f>
        <v>420</v>
      </c>
      <c r="C371" s="25">
        <f>SUM(C372:C372)</f>
        <v>442</v>
      </c>
      <c r="D371" s="121">
        <f t="shared" si="16"/>
        <v>105.23809523809524</v>
      </c>
      <c r="E371" s="122">
        <v>6.5060240963855414</v>
      </c>
    </row>
    <row r="372" spans="1:5" ht="23.4" customHeight="1">
      <c r="A372" s="31" t="s">
        <v>796</v>
      </c>
      <c r="B372" s="28">
        <v>420</v>
      </c>
      <c r="C372" s="28">
        <v>442</v>
      </c>
      <c r="D372" s="29">
        <f t="shared" si="16"/>
        <v>105.23809523809524</v>
      </c>
      <c r="E372" s="97">
        <v>6.5060240963855414</v>
      </c>
    </row>
    <row r="373" spans="1:5" s="13" customFormat="1" ht="23.4" customHeight="1">
      <c r="A373" s="24" t="s">
        <v>797</v>
      </c>
      <c r="B373" s="25">
        <f>SUM(B374:B374)</f>
        <v>1110</v>
      </c>
      <c r="C373" s="25">
        <f>SUM(C374:C374)</f>
        <v>1256</v>
      </c>
      <c r="D373" s="121">
        <f t="shared" si="16"/>
        <v>113.15315315315316</v>
      </c>
      <c r="E373" s="122">
        <v>27.772126144455751</v>
      </c>
    </row>
    <row r="374" spans="1:5" ht="23.4" customHeight="1">
      <c r="A374" s="31" t="s">
        <v>799</v>
      </c>
      <c r="B374" s="28">
        <v>1110</v>
      </c>
      <c r="C374" s="28">
        <v>1256</v>
      </c>
      <c r="D374" s="29">
        <f t="shared" si="16"/>
        <v>113.15315315315316</v>
      </c>
      <c r="E374" s="97">
        <v>27.772126144455751</v>
      </c>
    </row>
    <row r="375" spans="1:5" s="13" customFormat="1" ht="23.4" customHeight="1">
      <c r="A375" s="24" t="s">
        <v>800</v>
      </c>
      <c r="B375" s="25">
        <f>B376</f>
        <v>170</v>
      </c>
      <c r="C375" s="25">
        <f>C376+C378</f>
        <v>45</v>
      </c>
      <c r="D375" s="121">
        <f t="shared" si="16"/>
        <v>26.47058823529412</v>
      </c>
      <c r="E375" s="122">
        <v>-72.392638036809814</v>
      </c>
    </row>
    <row r="376" spans="1:5" s="13" customFormat="1" ht="23.4" customHeight="1">
      <c r="A376" s="24" t="s">
        <v>801</v>
      </c>
      <c r="B376" s="25">
        <f>B377</f>
        <v>170</v>
      </c>
      <c r="C376" s="25">
        <f>C377</f>
        <v>45</v>
      </c>
      <c r="D376" s="121">
        <f t="shared" si="16"/>
        <v>26.47058823529412</v>
      </c>
      <c r="E376" s="122">
        <v>-65.384615384615387</v>
      </c>
    </row>
    <row r="377" spans="1:5" ht="23.4" customHeight="1">
      <c r="A377" s="31" t="s">
        <v>10</v>
      </c>
      <c r="B377" s="28">
        <v>170</v>
      </c>
      <c r="C377" s="28">
        <v>45</v>
      </c>
      <c r="D377" s="29">
        <f t="shared" si="16"/>
        <v>26.47058823529412</v>
      </c>
      <c r="E377" s="97">
        <v>-65.384615384615387</v>
      </c>
    </row>
    <row r="378" spans="1:5" s="13" customFormat="1" ht="23.4" customHeight="1">
      <c r="A378" s="24" t="s">
        <v>823</v>
      </c>
      <c r="B378" s="25"/>
      <c r="C378" s="25">
        <f>C379</f>
        <v>0</v>
      </c>
      <c r="D378" s="121"/>
      <c r="E378" s="122">
        <v>-100</v>
      </c>
    </row>
    <row r="379" spans="1:5" ht="23.4" customHeight="1">
      <c r="A379" s="31" t="s">
        <v>824</v>
      </c>
      <c r="B379" s="28"/>
      <c r="C379" s="28"/>
      <c r="D379" s="29"/>
      <c r="E379" s="97">
        <v>-100</v>
      </c>
    </row>
    <row r="380" spans="1:5" s="13" customFormat="1" ht="23.4" customHeight="1">
      <c r="A380" s="24" t="s">
        <v>1067</v>
      </c>
      <c r="B380" s="25">
        <f>SUM(B381,B387,B390)</f>
        <v>24000</v>
      </c>
      <c r="C380" s="25">
        <f>SUM(C381,C387,C390)</f>
        <v>24176</v>
      </c>
      <c r="D380" s="121">
        <f>C380/B380*100</f>
        <v>100.73333333333335</v>
      </c>
      <c r="E380" s="122">
        <v>532.05228758169937</v>
      </c>
    </row>
    <row r="381" spans="1:5" s="13" customFormat="1" ht="23.4" customHeight="1">
      <c r="A381" s="24" t="s">
        <v>1068</v>
      </c>
      <c r="B381" s="25">
        <f>SUM(B382:B386)</f>
        <v>22150</v>
      </c>
      <c r="C381" s="25">
        <f>SUM(C382:C386)</f>
        <v>22141</v>
      </c>
      <c r="D381" s="121">
        <f>C381/B381*100</f>
        <v>99.959367945823928</v>
      </c>
      <c r="E381" s="122">
        <v>1001.542288557214</v>
      </c>
    </row>
    <row r="382" spans="1:5" ht="23.4" customHeight="1">
      <c r="A382" s="31" t="s">
        <v>10</v>
      </c>
      <c r="B382" s="28">
        <v>820</v>
      </c>
      <c r="C382" s="28">
        <v>801</v>
      </c>
      <c r="D382" s="29">
        <f>C382/B382*100</f>
        <v>97.682926829268297</v>
      </c>
      <c r="E382" s="97">
        <v>-1.8382352941176472</v>
      </c>
    </row>
    <row r="383" spans="1:5" ht="23.4" customHeight="1">
      <c r="A383" s="31" t="s">
        <v>11</v>
      </c>
      <c r="B383" s="28">
        <v>200</v>
      </c>
      <c r="C383" s="28">
        <v>190</v>
      </c>
      <c r="D383" s="29">
        <f>C383/B383*100</f>
        <v>95</v>
      </c>
      <c r="E383" s="97">
        <v>9.1954022988505741</v>
      </c>
    </row>
    <row r="384" spans="1:5" ht="23.4" customHeight="1">
      <c r="A384" s="31" t="s">
        <v>1069</v>
      </c>
      <c r="B384" s="28"/>
      <c r="C384" s="28">
        <v>13</v>
      </c>
      <c r="D384" s="29"/>
      <c r="E384" s="97">
        <v>0</v>
      </c>
    </row>
    <row r="385" spans="1:5" s="14" customFormat="1" ht="23.4" customHeight="1">
      <c r="A385" s="32" t="s">
        <v>1070</v>
      </c>
      <c r="B385" s="34">
        <v>21000</v>
      </c>
      <c r="C385" s="34">
        <v>21004</v>
      </c>
      <c r="D385" s="29">
        <f t="shared" ref="D385:D409" si="17">C385/B385*100</f>
        <v>100.01904761904763</v>
      </c>
      <c r="E385" s="97">
        <v>2308.7155963302753</v>
      </c>
    </row>
    <row r="386" spans="1:5" ht="23.4" customHeight="1">
      <c r="A386" s="32" t="s">
        <v>1071</v>
      </c>
      <c r="B386" s="28">
        <v>130</v>
      </c>
      <c r="C386" s="28">
        <v>133</v>
      </c>
      <c r="D386" s="29">
        <f t="shared" si="17"/>
        <v>102.30769230769229</v>
      </c>
      <c r="E386" s="97">
        <v>-1.4814814814814816</v>
      </c>
    </row>
    <row r="387" spans="1:5" s="13" customFormat="1" ht="23.4" customHeight="1">
      <c r="A387" s="33" t="s">
        <v>882</v>
      </c>
      <c r="B387" s="25">
        <f>SUM(B388:B389)</f>
        <v>365</v>
      </c>
      <c r="C387" s="25">
        <f>SUM(C388:C389)</f>
        <v>392</v>
      </c>
      <c r="D387" s="121">
        <f t="shared" si="17"/>
        <v>107.39726027397261</v>
      </c>
      <c r="E387" s="122">
        <v>6.2330623306233059</v>
      </c>
    </row>
    <row r="388" spans="1:5" ht="23.4" customHeight="1">
      <c r="A388" s="31" t="s">
        <v>887</v>
      </c>
      <c r="B388" s="28">
        <v>45</v>
      </c>
      <c r="C388" s="28">
        <v>42</v>
      </c>
      <c r="D388" s="29">
        <f t="shared" si="17"/>
        <v>93.333333333333329</v>
      </c>
      <c r="E388" s="97">
        <v>-2.3255813953488373</v>
      </c>
    </row>
    <row r="389" spans="1:5" ht="23.4" customHeight="1">
      <c r="A389" s="31" t="s">
        <v>893</v>
      </c>
      <c r="B389" s="28">
        <v>320</v>
      </c>
      <c r="C389" s="28">
        <v>350</v>
      </c>
      <c r="D389" s="29">
        <f t="shared" si="17"/>
        <v>109.375</v>
      </c>
      <c r="E389" s="97">
        <v>7.6923076923076925</v>
      </c>
    </row>
    <row r="390" spans="1:5" s="13" customFormat="1" ht="23.4" customHeight="1">
      <c r="A390" s="24" t="s">
        <v>1072</v>
      </c>
      <c r="B390" s="25">
        <f>B391</f>
        <v>1485</v>
      </c>
      <c r="C390" s="25">
        <f>C391</f>
        <v>1643</v>
      </c>
      <c r="D390" s="121">
        <f t="shared" si="17"/>
        <v>110.63973063973064</v>
      </c>
      <c r="E390" s="122">
        <v>13.623789764868603</v>
      </c>
    </row>
    <row r="391" spans="1:5" ht="23.4" customHeight="1">
      <c r="A391" s="31" t="s">
        <v>1073</v>
      </c>
      <c r="B391" s="28">
        <v>1485</v>
      </c>
      <c r="C391" s="28">
        <v>1643</v>
      </c>
      <c r="D391" s="29">
        <f t="shared" si="17"/>
        <v>110.63973063973064</v>
      </c>
      <c r="E391" s="97">
        <v>13.623789764868603</v>
      </c>
    </row>
    <row r="392" spans="1:5" s="13" customFormat="1" ht="23.4" customHeight="1">
      <c r="A392" s="24" t="s">
        <v>1074</v>
      </c>
      <c r="B392" s="25">
        <f>SUM(B393,B397,B399)</f>
        <v>7100</v>
      </c>
      <c r="C392" s="25">
        <f>SUM(C393,C397,C399)</f>
        <v>7819</v>
      </c>
      <c r="D392" s="121">
        <f t="shared" si="17"/>
        <v>110.12676056338029</v>
      </c>
      <c r="E392" s="122">
        <v>16.631861575178995</v>
      </c>
    </row>
    <row r="393" spans="1:5" ht="23.4" customHeight="1">
      <c r="A393" s="31" t="s">
        <v>897</v>
      </c>
      <c r="B393" s="28">
        <f>SUM(B394:B396)</f>
        <v>725</v>
      </c>
      <c r="C393" s="28">
        <f>SUM(C394:C396)</f>
        <v>689</v>
      </c>
      <c r="D393" s="29">
        <f t="shared" si="17"/>
        <v>95.034482758620683</v>
      </c>
      <c r="E393" s="97">
        <v>-10.16949152542373</v>
      </c>
    </row>
    <row r="394" spans="1:5" ht="23.4" customHeight="1">
      <c r="A394" s="31" t="s">
        <v>902</v>
      </c>
      <c r="B394" s="28">
        <v>20</v>
      </c>
      <c r="C394" s="28">
        <v>14</v>
      </c>
      <c r="D394" s="29">
        <f t="shared" si="17"/>
        <v>70</v>
      </c>
      <c r="E394" s="97">
        <v>-33.333333333333329</v>
      </c>
    </row>
    <row r="395" spans="1:5" ht="23.4" customHeight="1">
      <c r="A395" s="31" t="s">
        <v>904</v>
      </c>
      <c r="B395" s="28">
        <v>55</v>
      </c>
      <c r="C395" s="28">
        <v>54</v>
      </c>
      <c r="D395" s="29">
        <f t="shared" si="17"/>
        <v>98.181818181818187</v>
      </c>
      <c r="E395" s="97">
        <v>0</v>
      </c>
    </row>
    <row r="396" spans="1:5" ht="23.4" customHeight="1">
      <c r="A396" s="31" t="s">
        <v>1075</v>
      </c>
      <c r="B396" s="28">
        <v>650</v>
      </c>
      <c r="C396" s="28">
        <v>621</v>
      </c>
      <c r="D396" s="29">
        <f t="shared" si="17"/>
        <v>95.538461538461533</v>
      </c>
      <c r="E396" s="97">
        <v>-10.260115606936417</v>
      </c>
    </row>
    <row r="397" spans="1:5" s="13" customFormat="1" ht="23.4" customHeight="1">
      <c r="A397" s="24" t="s">
        <v>906</v>
      </c>
      <c r="B397" s="25">
        <f>SUM(B398:B398)</f>
        <v>6065</v>
      </c>
      <c r="C397" s="25">
        <f>SUM(C398:C398)</f>
        <v>6789</v>
      </c>
      <c r="D397" s="121">
        <f t="shared" si="17"/>
        <v>111.9373454245672</v>
      </c>
      <c r="E397" s="122">
        <v>19.545694664553618</v>
      </c>
    </row>
    <row r="398" spans="1:5" ht="23.4" customHeight="1">
      <c r="A398" s="31" t="s">
        <v>907</v>
      </c>
      <c r="B398" s="28">
        <v>6065</v>
      </c>
      <c r="C398" s="28">
        <v>6789</v>
      </c>
      <c r="D398" s="29">
        <f t="shared" si="17"/>
        <v>111.9373454245672</v>
      </c>
      <c r="E398" s="97">
        <v>19.545694664553618</v>
      </c>
    </row>
    <row r="399" spans="1:5" s="13" customFormat="1" ht="23.4" customHeight="1">
      <c r="A399" s="24" t="s">
        <v>910</v>
      </c>
      <c r="B399" s="25">
        <f>SUM(B400:B400)</f>
        <v>310</v>
      </c>
      <c r="C399" s="25">
        <f>SUM(C400:C400)</f>
        <v>341</v>
      </c>
      <c r="D399" s="121">
        <f t="shared" si="17"/>
        <v>110.00000000000001</v>
      </c>
      <c r="E399" s="122">
        <v>32.170542635658919</v>
      </c>
    </row>
    <row r="400" spans="1:5" ht="23.4" customHeight="1">
      <c r="A400" s="31" t="s">
        <v>913</v>
      </c>
      <c r="B400" s="28">
        <v>310</v>
      </c>
      <c r="C400" s="28">
        <v>341</v>
      </c>
      <c r="D400" s="29">
        <f t="shared" si="17"/>
        <v>110.00000000000001</v>
      </c>
      <c r="E400" s="97">
        <v>32.170542635658919</v>
      </c>
    </row>
    <row r="401" spans="1:5" s="13" customFormat="1" ht="23.4" customHeight="1">
      <c r="A401" s="24" t="s">
        <v>1076</v>
      </c>
      <c r="B401" s="25">
        <f>B402</f>
        <v>820</v>
      </c>
      <c r="C401" s="25">
        <f>C402</f>
        <v>803</v>
      </c>
      <c r="D401" s="121">
        <f t="shared" si="17"/>
        <v>97.926829268292678</v>
      </c>
      <c r="E401" s="122">
        <v>0.50062578222778475</v>
      </c>
    </row>
    <row r="402" spans="1:5" s="13" customFormat="1" ht="23.4" customHeight="1">
      <c r="A402" s="24" t="s">
        <v>1077</v>
      </c>
      <c r="B402" s="25">
        <f>SUM(B403:B404)</f>
        <v>820</v>
      </c>
      <c r="C402" s="25">
        <f>SUM(C403:C404)</f>
        <v>803</v>
      </c>
      <c r="D402" s="121">
        <f t="shared" si="17"/>
        <v>97.926829268292678</v>
      </c>
      <c r="E402" s="122">
        <v>0.50062578222778475</v>
      </c>
    </row>
    <row r="403" spans="1:5" ht="23.4" customHeight="1">
      <c r="A403" s="31" t="s">
        <v>923</v>
      </c>
      <c r="B403" s="28">
        <v>800</v>
      </c>
      <c r="C403" s="28">
        <v>800</v>
      </c>
      <c r="D403" s="29">
        <f t="shared" si="17"/>
        <v>100</v>
      </c>
      <c r="E403" s="97">
        <v>14.285714285714285</v>
      </c>
    </row>
    <row r="404" spans="1:5" ht="23.4" customHeight="1">
      <c r="A404" s="31" t="s">
        <v>1078</v>
      </c>
      <c r="B404" s="28">
        <v>20</v>
      </c>
      <c r="C404" s="28">
        <v>3</v>
      </c>
      <c r="D404" s="29">
        <f t="shared" si="17"/>
        <v>15</v>
      </c>
      <c r="E404" s="97">
        <v>-96.969696969696969</v>
      </c>
    </row>
    <row r="405" spans="1:5" s="13" customFormat="1" ht="23.4" customHeight="1">
      <c r="A405" s="33" t="s">
        <v>1079</v>
      </c>
      <c r="B405" s="25">
        <f>B406+B412</f>
        <v>1950</v>
      </c>
      <c r="C405" s="25">
        <f>C406+C412</f>
        <v>2062</v>
      </c>
      <c r="D405" s="121">
        <f t="shared" si="17"/>
        <v>105.74358974358975</v>
      </c>
      <c r="E405" s="122">
        <v>11.580086580086581</v>
      </c>
    </row>
    <row r="406" spans="1:5" s="13" customFormat="1" ht="23.4" customHeight="1">
      <c r="A406" s="33" t="s">
        <v>1080</v>
      </c>
      <c r="B406" s="25">
        <f>SUM(B407:B411)</f>
        <v>1190</v>
      </c>
      <c r="C406" s="25">
        <f>SUM(C407:C411)</f>
        <v>1301</v>
      </c>
      <c r="D406" s="121">
        <f t="shared" si="17"/>
        <v>109.32773109243696</v>
      </c>
      <c r="E406" s="122">
        <v>23.551756885090221</v>
      </c>
    </row>
    <row r="407" spans="1:5" ht="23.4" customHeight="1">
      <c r="A407" s="32" t="s">
        <v>10</v>
      </c>
      <c r="B407" s="28">
        <v>597</v>
      </c>
      <c r="C407" s="28">
        <v>574</v>
      </c>
      <c r="D407" s="29">
        <f t="shared" si="17"/>
        <v>96.147403685092129</v>
      </c>
      <c r="E407" s="97">
        <v>-1.2048192771084338</v>
      </c>
    </row>
    <row r="408" spans="1:5" ht="23.4" customHeight="1">
      <c r="A408" s="32" t="s">
        <v>11</v>
      </c>
      <c r="B408" s="28">
        <v>200</v>
      </c>
      <c r="C408" s="28">
        <v>207</v>
      </c>
      <c r="D408" s="29">
        <f t="shared" si="17"/>
        <v>103.49999999999999</v>
      </c>
      <c r="E408" s="97">
        <v>36.184210526315788</v>
      </c>
    </row>
    <row r="409" spans="1:5" ht="23.4" customHeight="1">
      <c r="A409" s="32" t="s">
        <v>1081</v>
      </c>
      <c r="B409" s="28">
        <v>15</v>
      </c>
      <c r="C409" s="28">
        <v>15</v>
      </c>
      <c r="D409" s="29">
        <f t="shared" si="17"/>
        <v>100</v>
      </c>
      <c r="E409" s="97">
        <v>25</v>
      </c>
    </row>
    <row r="410" spans="1:5" ht="23.4" customHeight="1">
      <c r="A410" s="31" t="s">
        <v>19</v>
      </c>
      <c r="B410" s="28"/>
      <c r="C410" s="28">
        <v>4</v>
      </c>
      <c r="D410" s="29"/>
      <c r="E410" s="97"/>
    </row>
    <row r="411" spans="1:5" ht="23.4" customHeight="1">
      <c r="A411" s="32" t="s">
        <v>1082</v>
      </c>
      <c r="B411" s="28">
        <v>378</v>
      </c>
      <c r="C411" s="28">
        <v>501</v>
      </c>
      <c r="D411" s="29">
        <f t="shared" ref="D411:D420" si="18">C411/B411*100</f>
        <v>132.53968253968253</v>
      </c>
      <c r="E411" s="97">
        <v>62.662337662337663</v>
      </c>
    </row>
    <row r="412" spans="1:5" s="13" customFormat="1" ht="23.4" customHeight="1">
      <c r="A412" s="24" t="s">
        <v>1083</v>
      </c>
      <c r="B412" s="25">
        <f>SUM(B413:B414)</f>
        <v>760</v>
      </c>
      <c r="C412" s="25">
        <f>SUM(C413:C414)</f>
        <v>761</v>
      </c>
      <c r="D412" s="121">
        <f t="shared" si="18"/>
        <v>100.13157894736841</v>
      </c>
      <c r="E412" s="122">
        <v>-4.2767295597484276</v>
      </c>
    </row>
    <row r="413" spans="1:5" ht="23.4" customHeight="1">
      <c r="A413" s="31" t="s">
        <v>1188</v>
      </c>
      <c r="B413" s="28">
        <v>750</v>
      </c>
      <c r="C413" s="28">
        <v>752</v>
      </c>
      <c r="D413" s="29">
        <f t="shared" si="18"/>
        <v>100.26666666666667</v>
      </c>
      <c r="E413" s="97">
        <v>-4.2038216560509554</v>
      </c>
    </row>
    <row r="414" spans="1:5" ht="23.4" customHeight="1">
      <c r="A414" s="31" t="s">
        <v>1084</v>
      </c>
      <c r="B414" s="28">
        <v>10</v>
      </c>
      <c r="C414" s="28">
        <v>9</v>
      </c>
      <c r="D414" s="29">
        <f t="shared" si="18"/>
        <v>90</v>
      </c>
      <c r="E414" s="97">
        <v>-10</v>
      </c>
    </row>
    <row r="415" spans="1:5" s="13" customFormat="1" ht="23.4" customHeight="1">
      <c r="A415" s="33" t="s">
        <v>960</v>
      </c>
      <c r="B415" s="25">
        <f>B416</f>
        <v>110</v>
      </c>
      <c r="C415" s="25">
        <f>C416</f>
        <v>0</v>
      </c>
      <c r="D415" s="121">
        <f t="shared" si="18"/>
        <v>0</v>
      </c>
      <c r="E415" s="122">
        <v>-100</v>
      </c>
    </row>
    <row r="416" spans="1:5" s="13" customFormat="1" ht="23.4" customHeight="1">
      <c r="A416" s="33" t="s">
        <v>1085</v>
      </c>
      <c r="B416" s="25">
        <f>B417</f>
        <v>110</v>
      </c>
      <c r="C416" s="25">
        <f>C417</f>
        <v>0</v>
      </c>
      <c r="D416" s="121">
        <f t="shared" si="18"/>
        <v>0</v>
      </c>
      <c r="E416" s="122">
        <v>-100</v>
      </c>
    </row>
    <row r="417" spans="1:5" ht="23.4" customHeight="1">
      <c r="A417" s="32" t="s">
        <v>1086</v>
      </c>
      <c r="B417" s="28">
        <v>110</v>
      </c>
      <c r="C417" s="28"/>
      <c r="D417" s="29">
        <f t="shared" si="18"/>
        <v>0</v>
      </c>
      <c r="E417" s="97">
        <v>-100</v>
      </c>
    </row>
    <row r="418" spans="1:5" ht="23.4" customHeight="1">
      <c r="A418" s="24" t="s">
        <v>961</v>
      </c>
      <c r="B418" s="28">
        <f>B419</f>
        <v>10705</v>
      </c>
      <c r="C418" s="28">
        <f>C419</f>
        <v>10659</v>
      </c>
      <c r="D418" s="29">
        <f t="shared" si="18"/>
        <v>99.570294255021025</v>
      </c>
      <c r="E418" s="97">
        <v>3.8180578552644393</v>
      </c>
    </row>
    <row r="419" spans="1:5" s="13" customFormat="1" ht="23.4" customHeight="1">
      <c r="A419" s="24" t="s">
        <v>1087</v>
      </c>
      <c r="B419" s="25">
        <f>B420</f>
        <v>10705</v>
      </c>
      <c r="C419" s="25">
        <f>C420</f>
        <v>10659</v>
      </c>
      <c r="D419" s="121">
        <f t="shared" si="18"/>
        <v>99.570294255021025</v>
      </c>
      <c r="E419" s="122">
        <v>3.8180578552644393</v>
      </c>
    </row>
    <row r="420" spans="1:5" ht="23.4" customHeight="1">
      <c r="A420" s="31" t="s">
        <v>1088</v>
      </c>
      <c r="B420" s="28">
        <v>10705</v>
      </c>
      <c r="C420" s="28">
        <v>10659</v>
      </c>
      <c r="D420" s="29">
        <f t="shared" si="18"/>
        <v>99.570294255021025</v>
      </c>
      <c r="E420" s="97">
        <v>3.8180578552644393</v>
      </c>
    </row>
    <row r="421" spans="1:5" ht="23.4" customHeight="1">
      <c r="A421" s="33" t="s">
        <v>1089</v>
      </c>
      <c r="B421" s="28">
        <f>B422</f>
        <v>0</v>
      </c>
      <c r="C421" s="28">
        <f>C422</f>
        <v>7</v>
      </c>
      <c r="D421" s="29"/>
      <c r="E421" s="97">
        <v>-50</v>
      </c>
    </row>
    <row r="422" spans="1:5" ht="23.4" customHeight="1">
      <c r="A422" s="32" t="s">
        <v>1090</v>
      </c>
      <c r="B422" s="28"/>
      <c r="C422" s="28">
        <v>7</v>
      </c>
      <c r="D422" s="29"/>
      <c r="E422" s="97">
        <v>-50</v>
      </c>
    </row>
    <row r="423" spans="1:5" s="13" customFormat="1" ht="23.4" customHeight="1">
      <c r="A423" s="24" t="s">
        <v>963</v>
      </c>
      <c r="B423" s="25">
        <f>SUM(B424:B429)</f>
        <v>12820</v>
      </c>
      <c r="C423" s="25">
        <f>SUM(C424:C429)</f>
        <v>37628</v>
      </c>
      <c r="D423" s="121">
        <f>C423/B423*100</f>
        <v>293.5101404056162</v>
      </c>
      <c r="E423" s="122">
        <v>55.378453152743944</v>
      </c>
    </row>
    <row r="424" spans="1:5" ht="23.4" customHeight="1">
      <c r="A424" s="31" t="s">
        <v>964</v>
      </c>
      <c r="B424" s="28">
        <v>6000</v>
      </c>
      <c r="C424" s="28">
        <v>6533</v>
      </c>
      <c r="D424" s="29">
        <f>C424/B424*100</f>
        <v>108.88333333333333</v>
      </c>
      <c r="E424" s="97">
        <v>-3.7282640730916592</v>
      </c>
    </row>
    <row r="425" spans="1:5" ht="23.4" customHeight="1">
      <c r="A425" s="31" t="s">
        <v>965</v>
      </c>
      <c r="B425" s="28"/>
      <c r="C425" s="28"/>
      <c r="D425" s="29"/>
      <c r="E425" s="97"/>
    </row>
    <row r="426" spans="1:5" ht="23.4" customHeight="1">
      <c r="A426" s="31" t="s">
        <v>1091</v>
      </c>
      <c r="B426" s="28"/>
      <c r="C426" s="28">
        <v>335</v>
      </c>
      <c r="D426" s="29"/>
      <c r="E426" s="97">
        <v>308.53658536585368</v>
      </c>
    </row>
    <row r="427" spans="1:5" ht="23.4" customHeight="1">
      <c r="A427" s="31" t="s">
        <v>1092</v>
      </c>
      <c r="B427" s="28">
        <v>6000</v>
      </c>
      <c r="C427" s="28">
        <v>29940</v>
      </c>
      <c r="D427" s="29">
        <f>C427/B427*100</f>
        <v>499</v>
      </c>
      <c r="E427" s="97">
        <v>81.136184887168</v>
      </c>
    </row>
    <row r="428" spans="1:5" ht="23.4" customHeight="1">
      <c r="A428" s="31" t="s">
        <v>1093</v>
      </c>
      <c r="B428" s="28">
        <v>820</v>
      </c>
      <c r="C428" s="28">
        <v>820</v>
      </c>
      <c r="D428" s="29">
        <f>C428/B428*100</f>
        <v>100</v>
      </c>
      <c r="E428" s="97">
        <v>0</v>
      </c>
    </row>
    <row r="429" spans="1:5" ht="23.4" customHeight="1">
      <c r="A429" s="31" t="s">
        <v>1094</v>
      </c>
      <c r="B429" s="28"/>
      <c r="C429" s="28"/>
      <c r="D429" s="29"/>
      <c r="E429" s="97"/>
    </row>
    <row r="430" spans="1:5" s="13" customFormat="1" ht="23.4" customHeight="1">
      <c r="A430" s="24" t="s">
        <v>1095</v>
      </c>
      <c r="B430" s="25">
        <f>B423+B4</f>
        <v>377820</v>
      </c>
      <c r="C430" s="25">
        <f>C423+C4</f>
        <v>411080</v>
      </c>
      <c r="D430" s="121">
        <f>C430/B430*100</f>
        <v>108.80313376740247</v>
      </c>
      <c r="E430" s="122">
        <v>23.951442200418519</v>
      </c>
    </row>
  </sheetData>
  <mergeCells count="1">
    <mergeCell ref="A1:E1"/>
  </mergeCells>
  <phoneticPr fontId="5" type="noConversion"/>
  <conditionalFormatting sqref="A126:A128 A142 A147 A162:A164 A137:A139 A134:A135 A150:A153 A130 A158 A114 A111 A124 A120:A121 A11 D2:D445">
    <cfRule type="cellIs" dxfId="0" priority="10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showGridLines="0" showZeros="0" topLeftCell="A55" workbookViewId="0">
      <selection activeCell="I63" sqref="I63"/>
    </sheetView>
  </sheetViews>
  <sheetFormatPr defaultColWidth="9" defaultRowHeight="14.4"/>
  <cols>
    <col min="1" max="1" width="26.59765625" style="100" customWidth="1"/>
    <col min="2" max="2" width="15.8984375" style="105" customWidth="1"/>
    <col min="3" max="3" width="14.59765625" style="3" customWidth="1"/>
    <col min="4" max="4" width="16.59765625" style="3" customWidth="1"/>
    <col min="5" max="16384" width="9" style="4"/>
  </cols>
  <sheetData>
    <row r="1" spans="1:4" s="1" customFormat="1" ht="24" customHeight="1">
      <c r="A1" s="132" t="s">
        <v>1172</v>
      </c>
      <c r="B1" s="132"/>
      <c r="C1" s="132"/>
      <c r="D1" s="132"/>
    </row>
    <row r="2" spans="1:4" ht="23.25" customHeight="1">
      <c r="D2" s="5" t="s">
        <v>1</v>
      </c>
    </row>
    <row r="3" spans="1:4" ht="31.5" customHeight="1">
      <c r="A3" s="101" t="s">
        <v>1096</v>
      </c>
      <c r="B3" s="101" t="s">
        <v>1170</v>
      </c>
      <c r="C3" s="6" t="s">
        <v>1171</v>
      </c>
      <c r="D3" s="6" t="s">
        <v>1097</v>
      </c>
    </row>
    <row r="4" spans="1:4" s="2" customFormat="1" ht="18" customHeight="1">
      <c r="A4" s="102" t="s">
        <v>1098</v>
      </c>
      <c r="B4" s="106">
        <f>B5+B10+B21+B36+B40+B52</f>
        <v>94500</v>
      </c>
      <c r="C4" s="106">
        <f>C5+C10+C21+C36+C40+C52</f>
        <v>110961</v>
      </c>
      <c r="D4" s="8">
        <v>117.41904761904762</v>
      </c>
    </row>
    <row r="5" spans="1:4" s="112" customFormat="1" ht="18" customHeight="1">
      <c r="A5" s="111" t="s">
        <v>1099</v>
      </c>
      <c r="B5" s="106">
        <f>B6+B7+B8+B9</f>
        <v>50100</v>
      </c>
      <c r="C5" s="106">
        <f>C6+C7+C8+C9</f>
        <v>64614</v>
      </c>
      <c r="D5" s="8">
        <v>128.97005988023952</v>
      </c>
    </row>
    <row r="6" spans="1:4" ht="18" customHeight="1">
      <c r="A6" s="103" t="s">
        <v>1100</v>
      </c>
      <c r="B6" s="108">
        <v>36000</v>
      </c>
      <c r="C6" s="10">
        <v>45815</v>
      </c>
      <c r="D6" s="8">
        <v>127.26388888888889</v>
      </c>
    </row>
    <row r="7" spans="1:4" ht="18" customHeight="1">
      <c r="A7" s="103" t="s">
        <v>1101</v>
      </c>
      <c r="B7" s="108">
        <v>7000</v>
      </c>
      <c r="C7" s="10">
        <v>10121</v>
      </c>
      <c r="D7" s="8">
        <v>144.58571428571429</v>
      </c>
    </row>
    <row r="8" spans="1:4" ht="18" customHeight="1">
      <c r="A8" s="103" t="s">
        <v>1102</v>
      </c>
      <c r="B8" s="108">
        <v>5600</v>
      </c>
      <c r="C8" s="10">
        <v>6473</v>
      </c>
      <c r="D8" s="8">
        <v>115.58928571428571</v>
      </c>
    </row>
    <row r="9" spans="1:4" ht="18" customHeight="1">
      <c r="A9" s="103" t="s">
        <v>1103</v>
      </c>
      <c r="B9" s="108">
        <v>1500</v>
      </c>
      <c r="C9" s="10">
        <v>2205</v>
      </c>
      <c r="D9" s="8">
        <v>147</v>
      </c>
    </row>
    <row r="10" spans="1:4" s="112" customFormat="1" ht="18" customHeight="1">
      <c r="A10" s="111" t="s">
        <v>1104</v>
      </c>
      <c r="B10" s="106">
        <f>SUM(B11:B20)</f>
        <v>7400</v>
      </c>
      <c r="C10" s="106">
        <f>SUM(C11:C20)</f>
        <v>10847</v>
      </c>
      <c r="D10" s="8">
        <v>146.58108108108107</v>
      </c>
    </row>
    <row r="11" spans="1:4" ht="18" customHeight="1">
      <c r="A11" s="103" t="s">
        <v>1105</v>
      </c>
      <c r="B11" s="108">
        <v>4000</v>
      </c>
      <c r="C11" s="98">
        <v>6585</v>
      </c>
      <c r="D11" s="8">
        <v>164.625</v>
      </c>
    </row>
    <row r="12" spans="1:4" ht="18" customHeight="1">
      <c r="A12" s="103" t="s">
        <v>1106</v>
      </c>
      <c r="B12" s="108">
        <v>50</v>
      </c>
      <c r="C12" s="98">
        <v>51</v>
      </c>
      <c r="D12" s="8">
        <v>102</v>
      </c>
    </row>
    <row r="13" spans="1:4" ht="18" customHeight="1">
      <c r="A13" s="103" t="s">
        <v>1107</v>
      </c>
      <c r="B13" s="108">
        <v>200</v>
      </c>
      <c r="C13" s="98">
        <v>23</v>
      </c>
      <c r="D13" s="8">
        <v>11.5</v>
      </c>
    </row>
    <row r="14" spans="1:4" ht="18" customHeight="1">
      <c r="A14" s="103" t="s">
        <v>1108</v>
      </c>
      <c r="B14" s="108">
        <v>110</v>
      </c>
      <c r="C14" s="98">
        <v>36</v>
      </c>
      <c r="D14" s="8">
        <v>32.727272727272727</v>
      </c>
    </row>
    <row r="15" spans="1:4" ht="18" customHeight="1">
      <c r="A15" s="103" t="s">
        <v>1109</v>
      </c>
      <c r="B15" s="108">
        <v>770</v>
      </c>
      <c r="C15" s="98">
        <v>1357</v>
      </c>
      <c r="D15" s="8">
        <v>176.23376623376623</v>
      </c>
    </row>
    <row r="16" spans="1:4" ht="18" customHeight="1">
      <c r="A16" s="103" t="s">
        <v>1110</v>
      </c>
      <c r="B16" s="108">
        <v>800</v>
      </c>
      <c r="C16" s="98">
        <v>471</v>
      </c>
      <c r="D16" s="8">
        <v>58.875</v>
      </c>
    </row>
    <row r="17" spans="1:4" ht="18" customHeight="1">
      <c r="A17" s="103" t="s">
        <v>1111</v>
      </c>
      <c r="B17" s="108">
        <v>150</v>
      </c>
      <c r="C17" s="98">
        <v>0</v>
      </c>
      <c r="D17" s="8">
        <v>0</v>
      </c>
    </row>
    <row r="18" spans="1:4" ht="18" customHeight="1">
      <c r="A18" s="103" t="s">
        <v>1173</v>
      </c>
      <c r="B18" s="108">
        <v>70</v>
      </c>
      <c r="C18" s="98">
        <v>93</v>
      </c>
      <c r="D18" s="8">
        <v>132.85714285714286</v>
      </c>
    </row>
    <row r="19" spans="1:4" ht="18" customHeight="1">
      <c r="A19" s="103" t="s">
        <v>1112</v>
      </c>
      <c r="B19" s="108">
        <v>400</v>
      </c>
      <c r="C19" s="98">
        <v>377</v>
      </c>
      <c r="D19" s="8">
        <v>94.25</v>
      </c>
    </row>
    <row r="20" spans="1:4" ht="18" customHeight="1">
      <c r="A20" s="103" t="s">
        <v>1113</v>
      </c>
      <c r="B20" s="108">
        <v>850</v>
      </c>
      <c r="C20" s="98">
        <v>1854</v>
      </c>
      <c r="D20" s="8">
        <v>218.11764705882354</v>
      </c>
    </row>
    <row r="21" spans="1:4" s="112" customFormat="1" ht="18" customHeight="1">
      <c r="A21" s="111" t="s">
        <v>1114</v>
      </c>
      <c r="B21" s="113">
        <f>SUM(B22:B28)</f>
        <v>170</v>
      </c>
      <c r="C21" s="113">
        <f>SUM(C22:C28)</f>
        <v>302</v>
      </c>
      <c r="D21" s="8">
        <v>177.64705882352939</v>
      </c>
    </row>
    <row r="22" spans="1:4" ht="18" customHeight="1">
      <c r="A22" s="99" t="s">
        <v>1189</v>
      </c>
      <c r="B22" s="108">
        <v>10</v>
      </c>
      <c r="C22" s="9"/>
      <c r="D22" s="8">
        <v>0</v>
      </c>
    </row>
    <row r="23" spans="1:4" ht="18" customHeight="1">
      <c r="A23" s="99" t="s">
        <v>1190</v>
      </c>
      <c r="B23" s="108">
        <v>0</v>
      </c>
      <c r="C23" s="9"/>
      <c r="D23" s="8"/>
    </row>
    <row r="24" spans="1:4" ht="18" customHeight="1">
      <c r="A24" s="99" t="s">
        <v>1191</v>
      </c>
      <c r="B24" s="108">
        <v>0</v>
      </c>
      <c r="C24" s="11">
        <v>15</v>
      </c>
      <c r="D24" s="8"/>
    </row>
    <row r="25" spans="1:4" ht="18" customHeight="1">
      <c r="A25" s="99" t="s">
        <v>1192</v>
      </c>
      <c r="B25" s="108">
        <v>0</v>
      </c>
      <c r="C25" s="11"/>
      <c r="D25" s="8"/>
    </row>
    <row r="26" spans="1:4" ht="18" customHeight="1">
      <c r="A26" s="99" t="s">
        <v>1193</v>
      </c>
      <c r="B26" s="108">
        <v>160</v>
      </c>
      <c r="C26" s="108">
        <v>285</v>
      </c>
      <c r="D26" s="8">
        <v>178.125</v>
      </c>
    </row>
    <row r="27" spans="1:4" ht="18" customHeight="1">
      <c r="A27" s="99" t="s">
        <v>1194</v>
      </c>
      <c r="B27" s="108">
        <v>0</v>
      </c>
      <c r="C27" s="9"/>
      <c r="D27" s="8"/>
    </row>
    <row r="28" spans="1:4" ht="18" customHeight="1">
      <c r="A28" s="99" t="s">
        <v>1195</v>
      </c>
      <c r="B28" s="108">
        <v>0</v>
      </c>
      <c r="C28" s="9">
        <v>2</v>
      </c>
      <c r="D28" s="8"/>
    </row>
    <row r="29" spans="1:4" s="112" customFormat="1" ht="18" customHeight="1">
      <c r="A29" s="111" t="s">
        <v>1115</v>
      </c>
      <c r="B29" s="102">
        <v>0</v>
      </c>
      <c r="C29" s="7"/>
      <c r="D29" s="8"/>
    </row>
    <row r="30" spans="1:4" ht="18" customHeight="1">
      <c r="A30" s="99" t="s">
        <v>1189</v>
      </c>
      <c r="B30" s="107"/>
      <c r="C30" s="9"/>
      <c r="D30" s="8"/>
    </row>
    <row r="31" spans="1:4" ht="18" customHeight="1">
      <c r="A31" s="99" t="s">
        <v>1190</v>
      </c>
      <c r="B31" s="109"/>
      <c r="C31" s="11"/>
      <c r="D31" s="8"/>
    </row>
    <row r="32" spans="1:4" ht="18" customHeight="1">
      <c r="A32" s="99" t="s">
        <v>1191</v>
      </c>
      <c r="B32" s="109"/>
      <c r="C32" s="11"/>
      <c r="D32" s="8"/>
    </row>
    <row r="33" spans="1:4" ht="18" customHeight="1">
      <c r="A33" s="99" t="s">
        <v>1193</v>
      </c>
      <c r="B33" s="109"/>
      <c r="C33" s="11"/>
      <c r="D33" s="8"/>
    </row>
    <row r="34" spans="1:4" ht="18" customHeight="1">
      <c r="A34" s="99" t="s">
        <v>1194</v>
      </c>
      <c r="B34" s="109"/>
      <c r="C34" s="11"/>
      <c r="D34" s="8"/>
    </row>
    <row r="35" spans="1:4" ht="18" customHeight="1">
      <c r="A35" s="99" t="s">
        <v>1195</v>
      </c>
      <c r="B35" s="110"/>
      <c r="C35" s="11"/>
      <c r="D35" s="8"/>
    </row>
    <row r="36" spans="1:4" s="112" customFormat="1" ht="18" customHeight="1">
      <c r="A36" s="111" t="s">
        <v>1116</v>
      </c>
      <c r="B36" s="114">
        <f>B37+B38+B39</f>
        <v>34800</v>
      </c>
      <c r="C36" s="114">
        <f>C37+C38+C39</f>
        <v>32795</v>
      </c>
      <c r="D36" s="8">
        <v>94.238505747126439</v>
      </c>
    </row>
    <row r="37" spans="1:4" ht="18" customHeight="1">
      <c r="A37" s="103" t="s">
        <v>1117</v>
      </c>
      <c r="B37" s="107">
        <v>32000</v>
      </c>
      <c r="C37" s="9">
        <v>30364</v>
      </c>
      <c r="D37" s="8">
        <v>94.887500000000003</v>
      </c>
    </row>
    <row r="38" spans="1:4" ht="18" customHeight="1">
      <c r="A38" s="103" t="s">
        <v>1118</v>
      </c>
      <c r="B38" s="109">
        <v>2800</v>
      </c>
      <c r="C38" s="9">
        <v>2431</v>
      </c>
      <c r="D38" s="8">
        <v>86.821428571428569</v>
      </c>
    </row>
    <row r="39" spans="1:4" ht="18" customHeight="1">
      <c r="A39" s="103" t="s">
        <v>1119</v>
      </c>
      <c r="B39" s="109"/>
      <c r="C39" s="9"/>
      <c r="D39" s="8"/>
    </row>
    <row r="40" spans="1:4" s="112" customFormat="1" ht="18" customHeight="1">
      <c r="A40" s="111" t="s">
        <v>1120</v>
      </c>
      <c r="B40" s="113">
        <f>B41+B42</f>
        <v>300</v>
      </c>
      <c r="C40" s="113">
        <f>C41+C42</f>
        <v>74</v>
      </c>
      <c r="D40" s="8">
        <v>24.666666666666668</v>
      </c>
    </row>
    <row r="41" spans="1:4" ht="18" customHeight="1">
      <c r="A41" s="99" t="s">
        <v>1196</v>
      </c>
      <c r="B41" s="109">
        <v>300</v>
      </c>
      <c r="C41" s="9">
        <v>74</v>
      </c>
      <c r="D41" s="8">
        <v>24.666666666666668</v>
      </c>
    </row>
    <row r="42" spans="1:4" ht="18" customHeight="1">
      <c r="A42" s="99" t="s">
        <v>1197</v>
      </c>
      <c r="B42" s="109"/>
      <c r="C42" s="117"/>
      <c r="D42" s="8"/>
    </row>
    <row r="43" spans="1:4" ht="18" customHeight="1">
      <c r="A43" s="104" t="s">
        <v>1216</v>
      </c>
      <c r="B43" s="118">
        <f>SUM(B44:B46)</f>
        <v>0</v>
      </c>
      <c r="C43" s="115"/>
      <c r="D43" s="8"/>
    </row>
    <row r="44" spans="1:4" ht="18" customHeight="1">
      <c r="A44" s="99" t="s">
        <v>1198</v>
      </c>
      <c r="B44" s="108">
        <v>0</v>
      </c>
      <c r="C44" s="115"/>
      <c r="D44" s="8"/>
    </row>
    <row r="45" spans="1:4" ht="18" customHeight="1">
      <c r="A45" s="99" t="s">
        <v>1199</v>
      </c>
      <c r="B45" s="108">
        <v>0</v>
      </c>
      <c r="C45" s="115"/>
      <c r="D45" s="8"/>
    </row>
    <row r="46" spans="1:4" ht="18" customHeight="1">
      <c r="A46" s="99" t="s">
        <v>1200</v>
      </c>
      <c r="B46" s="108">
        <v>0</v>
      </c>
      <c r="C46" s="115"/>
      <c r="D46" s="8"/>
    </row>
    <row r="47" spans="1:4" ht="18" customHeight="1">
      <c r="A47" s="104" t="s">
        <v>1217</v>
      </c>
      <c r="B47" s="118">
        <f>SUM(B48:B51)</f>
        <v>0</v>
      </c>
      <c r="C47" s="115"/>
      <c r="D47" s="8"/>
    </row>
    <row r="48" spans="1:4" ht="18" customHeight="1">
      <c r="A48" s="99" t="s">
        <v>1201</v>
      </c>
      <c r="B48" s="108">
        <v>0</v>
      </c>
      <c r="C48" s="115"/>
      <c r="D48" s="8"/>
    </row>
    <row r="49" spans="1:4" ht="18" customHeight="1">
      <c r="A49" s="99" t="s">
        <v>1202</v>
      </c>
      <c r="B49" s="108">
        <v>0</v>
      </c>
      <c r="C49" s="115"/>
      <c r="D49" s="8"/>
    </row>
    <row r="50" spans="1:4" ht="18" customHeight="1">
      <c r="A50" s="99" t="s">
        <v>1203</v>
      </c>
      <c r="B50" s="108">
        <v>0</v>
      </c>
      <c r="C50" s="115"/>
      <c r="D50" s="8"/>
    </row>
    <row r="51" spans="1:4" ht="18" customHeight="1">
      <c r="A51" s="99" t="s">
        <v>1204</v>
      </c>
      <c r="B51" s="108">
        <v>0</v>
      </c>
      <c r="C51" s="115"/>
      <c r="D51" s="8"/>
    </row>
    <row r="52" spans="1:4" s="112" customFormat="1" ht="18" customHeight="1">
      <c r="A52" s="104" t="s">
        <v>1218</v>
      </c>
      <c r="B52" s="119">
        <f>SUM(B53:B57)</f>
        <v>1730</v>
      </c>
      <c r="C52" s="119">
        <f>SUM(C53:C57)</f>
        <v>2329</v>
      </c>
      <c r="D52" s="8">
        <v>134.62427745664741</v>
      </c>
    </row>
    <row r="53" spans="1:4" ht="18" customHeight="1">
      <c r="A53" s="99" t="s">
        <v>1121</v>
      </c>
      <c r="B53" s="108">
        <v>1330</v>
      </c>
      <c r="C53" s="108">
        <v>1843</v>
      </c>
      <c r="D53" s="8">
        <v>138.57142857142856</v>
      </c>
    </row>
    <row r="54" spans="1:4" ht="18" customHeight="1">
      <c r="A54" s="99" t="s">
        <v>1122</v>
      </c>
      <c r="B54" s="108">
        <v>20</v>
      </c>
      <c r="C54" s="108">
        <v>53</v>
      </c>
      <c r="D54" s="8">
        <v>265</v>
      </c>
    </row>
    <row r="55" spans="1:4" ht="18" customHeight="1">
      <c r="A55" s="99" t="s">
        <v>1123</v>
      </c>
      <c r="B55" s="108">
        <v>0</v>
      </c>
      <c r="C55" s="108">
        <v>5</v>
      </c>
      <c r="D55" s="8"/>
    </row>
    <row r="56" spans="1:4" ht="18" customHeight="1">
      <c r="A56" s="99" t="s">
        <v>1124</v>
      </c>
      <c r="B56" s="108">
        <v>280</v>
      </c>
      <c r="C56" s="108">
        <v>349</v>
      </c>
      <c r="D56" s="8">
        <v>124.64285714285714</v>
      </c>
    </row>
    <row r="57" spans="1:4" ht="18" customHeight="1">
      <c r="A57" s="99" t="s">
        <v>1205</v>
      </c>
      <c r="B57" s="108">
        <v>100</v>
      </c>
      <c r="C57" s="108">
        <v>79</v>
      </c>
      <c r="D57" s="8">
        <v>79</v>
      </c>
    </row>
    <row r="58" spans="1:4" ht="18" customHeight="1">
      <c r="A58" s="104" t="s">
        <v>1219</v>
      </c>
      <c r="B58" s="118">
        <f>SUM(B59:B61)</f>
        <v>0</v>
      </c>
      <c r="C58" s="108"/>
      <c r="D58" s="8"/>
    </row>
    <row r="59" spans="1:4" ht="18" customHeight="1">
      <c r="A59" s="99" t="s">
        <v>1206</v>
      </c>
      <c r="B59" s="108">
        <v>0</v>
      </c>
      <c r="C59" s="108"/>
      <c r="D59" s="8"/>
    </row>
    <row r="60" spans="1:4" ht="18" customHeight="1">
      <c r="A60" s="99" t="s">
        <v>1178</v>
      </c>
      <c r="B60" s="108">
        <v>0</v>
      </c>
      <c r="C60" s="108"/>
      <c r="D60" s="8"/>
    </row>
    <row r="61" spans="1:4" ht="18" customHeight="1">
      <c r="A61" s="99" t="s">
        <v>1207</v>
      </c>
      <c r="B61" s="108">
        <v>0</v>
      </c>
      <c r="C61" s="108"/>
      <c r="D61" s="8"/>
    </row>
    <row r="62" spans="1:4" ht="18" customHeight="1">
      <c r="A62" s="104" t="s">
        <v>1220</v>
      </c>
      <c r="B62" s="118">
        <f>SUM(B63:B66)</f>
        <v>0</v>
      </c>
      <c r="C62" s="108"/>
      <c r="D62" s="8"/>
    </row>
    <row r="63" spans="1:4" ht="18" customHeight="1">
      <c r="A63" s="99" t="s">
        <v>1208</v>
      </c>
      <c r="B63" s="108">
        <v>0</v>
      </c>
      <c r="C63" s="108"/>
      <c r="D63" s="8"/>
    </row>
    <row r="64" spans="1:4" ht="18" customHeight="1">
      <c r="A64" s="99" t="s">
        <v>1209</v>
      </c>
      <c r="B64" s="108">
        <v>0</v>
      </c>
      <c r="C64" s="108"/>
      <c r="D64" s="8"/>
    </row>
    <row r="65" spans="1:4" ht="18" customHeight="1">
      <c r="A65" s="99" t="s">
        <v>1210</v>
      </c>
      <c r="B65" s="108">
        <v>0</v>
      </c>
      <c r="C65" s="108"/>
      <c r="D65" s="8"/>
    </row>
    <row r="66" spans="1:4" ht="18" customHeight="1">
      <c r="A66" s="99" t="s">
        <v>1211</v>
      </c>
      <c r="B66" s="108">
        <v>0</v>
      </c>
      <c r="C66" s="115"/>
      <c r="D66" s="8"/>
    </row>
    <row r="67" spans="1:4" s="112" customFormat="1" ht="18" customHeight="1">
      <c r="A67" s="111" t="s">
        <v>1125</v>
      </c>
      <c r="B67" s="119">
        <f>SUM(B68:B69)</f>
        <v>0</v>
      </c>
      <c r="C67" s="116"/>
      <c r="D67" s="8"/>
    </row>
    <row r="68" spans="1:4" s="112" customFormat="1" ht="18" customHeight="1">
      <c r="A68" s="111" t="s">
        <v>1126</v>
      </c>
      <c r="B68" s="120">
        <v>0</v>
      </c>
      <c r="C68" s="116"/>
      <c r="D68" s="8"/>
    </row>
    <row r="69" spans="1:4" s="112" customFormat="1" ht="18" customHeight="1">
      <c r="A69" s="111" t="s">
        <v>1127</v>
      </c>
      <c r="B69" s="120">
        <v>0</v>
      </c>
      <c r="C69" s="116"/>
      <c r="D69" s="8"/>
    </row>
    <row r="70" spans="1:4" s="112" customFormat="1" ht="18" customHeight="1">
      <c r="A70" s="111" t="s">
        <v>1128</v>
      </c>
      <c r="B70" s="119">
        <f>SUM(B71:B75)</f>
        <v>0</v>
      </c>
      <c r="C70" s="116"/>
      <c r="D70" s="8"/>
    </row>
    <row r="71" spans="1:4" ht="18" customHeight="1">
      <c r="A71" s="99" t="s">
        <v>1212</v>
      </c>
      <c r="B71" s="108">
        <v>0</v>
      </c>
      <c r="C71" s="115"/>
      <c r="D71" s="8"/>
    </row>
    <row r="72" spans="1:4" ht="18" customHeight="1">
      <c r="A72" s="99" t="s">
        <v>1213</v>
      </c>
      <c r="B72" s="108">
        <v>0</v>
      </c>
      <c r="C72" s="115"/>
      <c r="D72" s="8"/>
    </row>
    <row r="73" spans="1:4" ht="18" customHeight="1">
      <c r="A73" s="99" t="s">
        <v>1214</v>
      </c>
      <c r="B73" s="108">
        <v>0</v>
      </c>
      <c r="C73" s="115"/>
      <c r="D73" s="8"/>
    </row>
    <row r="74" spans="1:4" ht="18" customHeight="1">
      <c r="A74" s="99" t="s">
        <v>1215</v>
      </c>
      <c r="B74" s="108">
        <v>0</v>
      </c>
      <c r="C74" s="115"/>
      <c r="D74" s="8"/>
    </row>
    <row r="75" spans="1:4" ht="18" customHeight="1">
      <c r="A75" s="99" t="s">
        <v>1179</v>
      </c>
      <c r="B75" s="108">
        <v>0</v>
      </c>
      <c r="C75" s="115"/>
      <c r="D75" s="8"/>
    </row>
  </sheetData>
  <sheetProtection formatCells="0" formatColumns="0" formatRows="0"/>
  <mergeCells count="1">
    <mergeCell ref="A1:D1"/>
  </mergeCells>
  <phoneticPr fontId="5" type="noConversion"/>
  <printOptions horizontalCentered="1"/>
  <pageMargins left="0.59" right="0.59" top="0.55000000000000004" bottom="0.5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topLeftCell="A4" workbookViewId="0">
      <selection activeCell="G8" sqref="G8"/>
    </sheetView>
  </sheetViews>
  <sheetFormatPr defaultColWidth="9" defaultRowHeight="15.6"/>
  <cols>
    <col min="1" max="1" width="54.69921875" customWidth="1"/>
    <col min="2" max="2" width="24.19921875" customWidth="1"/>
  </cols>
  <sheetData>
    <row r="1" spans="1:2" ht="51.75" customHeight="1">
      <c r="A1" s="133" t="s">
        <v>1221</v>
      </c>
      <c r="B1" s="133"/>
    </row>
    <row r="2" spans="1:2" ht="23.25" customHeight="1">
      <c r="A2" s="79"/>
      <c r="B2" s="80" t="s">
        <v>1129</v>
      </c>
    </row>
    <row r="3" spans="1:2" ht="36" customHeight="1">
      <c r="A3" s="81" t="s">
        <v>1130</v>
      </c>
      <c r="B3" s="82" t="s">
        <v>1131</v>
      </c>
    </row>
    <row r="4" spans="1:2" ht="36" customHeight="1">
      <c r="A4" s="83" t="s">
        <v>1132</v>
      </c>
      <c r="B4" s="86">
        <f>SUM(B5:B9)</f>
        <v>11415</v>
      </c>
    </row>
    <row r="5" spans="1:2" ht="36" customHeight="1">
      <c r="A5" s="85" t="s">
        <v>1133</v>
      </c>
      <c r="B5" s="86">
        <v>2238</v>
      </c>
    </row>
    <row r="6" spans="1:2" ht="36" customHeight="1">
      <c r="A6" s="85" t="s">
        <v>1134</v>
      </c>
      <c r="B6" s="86">
        <v>794</v>
      </c>
    </row>
    <row r="7" spans="1:2" ht="36" customHeight="1">
      <c r="A7" s="85" t="s">
        <v>1135</v>
      </c>
      <c r="B7" s="86">
        <v>33</v>
      </c>
    </row>
    <row r="8" spans="1:2" ht="36" customHeight="1">
      <c r="A8" s="85" t="s">
        <v>1136</v>
      </c>
      <c r="B8" s="86">
        <v>2</v>
      </c>
    </row>
    <row r="9" spans="1:2" ht="36" customHeight="1">
      <c r="A9" s="85" t="s">
        <v>1137</v>
      </c>
      <c r="B9" s="86">
        <v>8348</v>
      </c>
    </row>
    <row r="10" spans="1:2" ht="36" customHeight="1">
      <c r="A10" s="85" t="s">
        <v>1138</v>
      </c>
      <c r="B10" s="86">
        <f>B11+B14+B15</f>
        <v>227607</v>
      </c>
    </row>
    <row r="11" spans="1:2" ht="36" customHeight="1">
      <c r="A11" s="85" t="s">
        <v>1139</v>
      </c>
      <c r="B11" s="87">
        <f>B12+B13</f>
        <v>168785</v>
      </c>
    </row>
    <row r="12" spans="1:2" ht="36" customHeight="1">
      <c r="A12" s="85" t="s">
        <v>1140</v>
      </c>
      <c r="B12" s="87">
        <v>40452</v>
      </c>
    </row>
    <row r="13" spans="1:2" ht="36" customHeight="1">
      <c r="A13" s="85" t="s">
        <v>1141</v>
      </c>
      <c r="B13" s="87">
        <v>128333</v>
      </c>
    </row>
    <row r="14" spans="1:2" ht="36" customHeight="1">
      <c r="A14" s="85" t="s">
        <v>1142</v>
      </c>
      <c r="B14" s="87">
        <v>41688</v>
      </c>
    </row>
    <row r="15" spans="1:2" ht="36" customHeight="1">
      <c r="A15" s="85" t="s">
        <v>1143</v>
      </c>
      <c r="B15" s="87">
        <v>17134</v>
      </c>
    </row>
  </sheetData>
  <mergeCells count="1">
    <mergeCell ref="A1:B1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C5" sqref="C5"/>
    </sheetView>
  </sheetViews>
  <sheetFormatPr defaultColWidth="9" defaultRowHeight="15.6"/>
  <cols>
    <col min="1" max="1" width="11.3984375" customWidth="1"/>
    <col min="2" max="8" width="10" customWidth="1"/>
  </cols>
  <sheetData>
    <row r="1" spans="1:8" ht="40.5" customHeight="1">
      <c r="A1" s="134" t="s">
        <v>1222</v>
      </c>
      <c r="B1" s="134"/>
      <c r="C1" s="134"/>
      <c r="D1" s="134"/>
      <c r="E1" s="134"/>
      <c r="F1" s="134"/>
      <c r="G1" s="134"/>
      <c r="H1" s="134"/>
    </row>
    <row r="2" spans="1:8" ht="28.5" customHeight="1">
      <c r="A2" s="88"/>
      <c r="B2" s="88"/>
      <c r="C2" s="88"/>
      <c r="D2" s="88"/>
      <c r="E2" s="88"/>
      <c r="F2" s="135" t="s">
        <v>1129</v>
      </c>
      <c r="G2" s="135"/>
      <c r="H2" s="135"/>
    </row>
    <row r="3" spans="1:8" ht="41.25" customHeight="1">
      <c r="A3" s="89" t="s">
        <v>1144</v>
      </c>
      <c r="B3" s="89" t="s">
        <v>1145</v>
      </c>
      <c r="C3" s="89" t="s">
        <v>1146</v>
      </c>
      <c r="D3" s="89" t="s">
        <v>1147</v>
      </c>
      <c r="E3" s="89" t="s">
        <v>1148</v>
      </c>
      <c r="F3" s="89" t="s">
        <v>1149</v>
      </c>
      <c r="G3" s="89" t="s">
        <v>1150</v>
      </c>
      <c r="H3" s="89" t="s">
        <v>1151</v>
      </c>
    </row>
    <row r="4" spans="1:8" ht="41.25" customHeight="1">
      <c r="A4" s="90"/>
      <c r="B4" s="90"/>
      <c r="C4" s="90"/>
      <c r="D4" s="90"/>
      <c r="E4" s="90"/>
      <c r="F4" s="90"/>
      <c r="G4" s="90"/>
      <c r="H4" s="90"/>
    </row>
    <row r="5" spans="1:8" ht="41.25" customHeight="1">
      <c r="A5" s="90"/>
      <c r="B5" s="90"/>
      <c r="C5" s="90"/>
      <c r="D5" s="90"/>
      <c r="E5" s="90"/>
      <c r="F5" s="90"/>
      <c r="G5" s="90"/>
      <c r="H5" s="90"/>
    </row>
    <row r="6" spans="1:8" ht="41.25" customHeight="1">
      <c r="A6" s="90"/>
      <c r="B6" s="90"/>
      <c r="C6" s="90"/>
      <c r="D6" s="90"/>
      <c r="E6" s="90"/>
      <c r="F6" s="90"/>
      <c r="G6" s="90"/>
      <c r="H6" s="90"/>
    </row>
    <row r="7" spans="1:8" ht="41.25" customHeight="1">
      <c r="A7" s="90"/>
      <c r="B7" s="90"/>
      <c r="C7" s="90"/>
      <c r="D7" s="90"/>
      <c r="E7" s="90"/>
      <c r="F7" s="90"/>
      <c r="G7" s="90"/>
      <c r="H7" s="90"/>
    </row>
    <row r="8" spans="1:8" ht="41.25" customHeight="1">
      <c r="A8" s="90"/>
      <c r="B8" s="90"/>
      <c r="C8" s="90"/>
      <c r="D8" s="90"/>
      <c r="E8" s="90"/>
      <c r="F8" s="90"/>
      <c r="G8" s="90"/>
      <c r="H8" s="90"/>
    </row>
    <row r="9" spans="1:8" ht="41.25" customHeight="1">
      <c r="A9" s="90"/>
      <c r="B9" s="90"/>
      <c r="C9" s="90"/>
      <c r="D9" s="90"/>
      <c r="E9" s="90"/>
      <c r="F9" s="90"/>
      <c r="G9" s="90"/>
      <c r="H9" s="90"/>
    </row>
    <row r="10" spans="1:8" ht="41.25" customHeight="1">
      <c r="A10" s="90"/>
      <c r="B10" s="90"/>
      <c r="C10" s="90"/>
      <c r="D10" s="90"/>
      <c r="E10" s="90"/>
      <c r="F10" s="90"/>
      <c r="G10" s="90"/>
      <c r="H10" s="90"/>
    </row>
    <row r="11" spans="1:8" ht="22.5" customHeight="1">
      <c r="A11" s="91" t="s">
        <v>1152</v>
      </c>
    </row>
  </sheetData>
  <mergeCells count="2">
    <mergeCell ref="A1:H1"/>
    <mergeCell ref="F2:H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sqref="A1:C1"/>
    </sheetView>
  </sheetViews>
  <sheetFormatPr defaultColWidth="40.8984375" defaultRowHeight="45.75" customHeight="1"/>
  <cols>
    <col min="1" max="1" width="51.19921875" style="92" customWidth="1"/>
    <col min="2" max="2" width="22.59765625" style="92" customWidth="1"/>
    <col min="3" max="3" width="21.19921875" style="92" customWidth="1"/>
    <col min="4" max="16384" width="40.8984375" style="92"/>
  </cols>
  <sheetData>
    <row r="1" spans="1:3" ht="45.75" customHeight="1">
      <c r="A1" s="133" t="s">
        <v>1223</v>
      </c>
      <c r="B1" s="133"/>
      <c r="C1" s="133"/>
    </row>
    <row r="2" spans="1:3" ht="37.5" customHeight="1">
      <c r="A2" s="93"/>
      <c r="B2" s="80"/>
      <c r="C2" s="80" t="s">
        <v>1129</v>
      </c>
    </row>
    <row r="3" spans="1:3" ht="26.25" customHeight="1">
      <c r="A3" s="81" t="s">
        <v>1130</v>
      </c>
      <c r="B3" s="82" t="s">
        <v>1168</v>
      </c>
      <c r="C3" s="82" t="s">
        <v>1169</v>
      </c>
    </row>
    <row r="4" spans="1:3" ht="26.25" customHeight="1">
      <c r="A4" s="83" t="s">
        <v>1153</v>
      </c>
      <c r="B4" s="84"/>
      <c r="C4" s="84"/>
    </row>
    <row r="5" spans="1:3" ht="26.25" customHeight="1">
      <c r="A5" s="85" t="s">
        <v>1154</v>
      </c>
      <c r="B5" s="84"/>
      <c r="C5" s="84"/>
    </row>
    <row r="6" spans="1:3" ht="26.25" customHeight="1">
      <c r="A6" s="85" t="s">
        <v>1155</v>
      </c>
      <c r="B6" s="84"/>
      <c r="C6" s="84"/>
    </row>
    <row r="7" spans="1:3" ht="26.25" customHeight="1">
      <c r="A7" s="85" t="s">
        <v>1156</v>
      </c>
      <c r="B7" s="84"/>
      <c r="C7" s="84"/>
    </row>
    <row r="8" spans="1:3" ht="26.25" customHeight="1">
      <c r="A8" s="85" t="s">
        <v>1157</v>
      </c>
      <c r="B8" s="84"/>
      <c r="C8" s="84"/>
    </row>
    <row r="9" spans="1:3" ht="26.25" customHeight="1">
      <c r="A9" s="85" t="s">
        <v>1158</v>
      </c>
      <c r="B9" s="84"/>
      <c r="C9" s="84"/>
    </row>
    <row r="10" spans="1:3" ht="26.25" customHeight="1">
      <c r="A10" s="85" t="s">
        <v>1159</v>
      </c>
      <c r="B10" s="84"/>
      <c r="C10" s="84"/>
    </row>
    <row r="11" spans="1:3" ht="26.25" customHeight="1">
      <c r="A11" s="85" t="s">
        <v>1160</v>
      </c>
      <c r="B11" s="84"/>
      <c r="C11" s="84"/>
    </row>
    <row r="12" spans="1:3" ht="26.25" customHeight="1">
      <c r="A12" s="85" t="s">
        <v>1161</v>
      </c>
      <c r="B12" s="84"/>
      <c r="C12" s="84"/>
    </row>
    <row r="13" spans="1:3" ht="26.25" customHeight="1">
      <c r="A13" s="85" t="s">
        <v>1162</v>
      </c>
      <c r="B13" s="84"/>
      <c r="C13" s="84"/>
    </row>
    <row r="14" spans="1:3" ht="26.25" customHeight="1">
      <c r="A14" s="85" t="s">
        <v>1163</v>
      </c>
      <c r="B14" s="84"/>
      <c r="C14" s="84"/>
    </row>
    <row r="15" spans="1:3" ht="26.25" customHeight="1">
      <c r="A15" s="85" t="s">
        <v>1164</v>
      </c>
      <c r="B15" s="84"/>
      <c r="C15" s="84"/>
    </row>
    <row r="16" spans="1:3" ht="26.25" customHeight="1">
      <c r="A16" s="85" t="s">
        <v>1165</v>
      </c>
      <c r="B16" s="84"/>
      <c r="C16" s="84"/>
    </row>
    <row r="17" spans="1:3" ht="26.25" customHeight="1">
      <c r="A17" s="94" t="s">
        <v>1166</v>
      </c>
      <c r="B17" s="84"/>
      <c r="C17" s="84"/>
    </row>
    <row r="18" spans="1:3" ht="45.75" customHeight="1">
      <c r="A18" s="95" t="s">
        <v>1167</v>
      </c>
      <c r="B18" s="96"/>
    </row>
  </sheetData>
  <mergeCells count="1">
    <mergeCell ref="A1:C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本级17支预 (原)</vt:lpstr>
      <vt:lpstr>22收入决算</vt:lpstr>
      <vt:lpstr>22支出决算</vt:lpstr>
      <vt:lpstr>22基本支出决算</vt:lpstr>
      <vt:lpstr>2022年一般公共预算税收返还和转移支付决算</vt:lpstr>
      <vt:lpstr>专项转移支付分地区、分项目决算</vt:lpstr>
      <vt:lpstr>2022年一般公共预算税收返还和一般性转移支付表</vt:lpstr>
      <vt:lpstr>'22基本支出决算'!Print_Titles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张洁</dc:creator>
  <cp:lastModifiedBy>Root</cp:lastModifiedBy>
  <cp:lastPrinted>2022-05-26T06:43:00Z</cp:lastPrinted>
  <dcterms:created xsi:type="dcterms:W3CDTF">2015-12-21T02:14:00Z</dcterms:created>
  <dcterms:modified xsi:type="dcterms:W3CDTF">2023-07-19T00:54:08Z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CC267DE41A5D4856A2BA63AF51BB076C</vt:lpwstr>
  </property>
</Properties>
</file>